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activeTab="0"/>
  </bookViews>
  <sheets>
    <sheet name="MetaData" sheetId="1" r:id="rId1"/>
    <sheet name="Introduction" sheetId="2" r:id="rId2"/>
    <sheet name="UK" sheetId="3" r:id="rId3"/>
    <sheet name="England" sheetId="4" r:id="rId4"/>
    <sheet name="Scotland" sheetId="5" r:id="rId5"/>
    <sheet name="Wales" sheetId="6" r:id="rId6"/>
    <sheet name="N. Ireland" sheetId="7" r:id="rId7"/>
  </sheets>
  <externalReferences>
    <externalReference r:id="rId10"/>
  </externalReferences>
  <definedNames/>
  <calcPr fullCalcOnLoad="1"/>
</workbook>
</file>

<file path=xl/sharedStrings.xml><?xml version="1.0" encoding="utf-8"?>
<sst xmlns="http://schemas.openxmlformats.org/spreadsheetml/2006/main" count="2293" uniqueCount="142">
  <si>
    <t>Year</t>
  </si>
  <si>
    <t>UK</t>
  </si>
  <si>
    <t>A. Forest Land</t>
  </si>
  <si>
    <t>A2. Land converted to Forest Land</t>
  </si>
  <si>
    <t>A2.1. Cropland converted to Forest Land</t>
  </si>
  <si>
    <t>D. Wetlands</t>
  </si>
  <si>
    <t>D2. Land converted to Wetlands</t>
  </si>
  <si>
    <t>C. Grassland</t>
  </si>
  <si>
    <t>C2. Land converted to Grassland</t>
  </si>
  <si>
    <t>C2.3. Wetlands converted to Grassland</t>
  </si>
  <si>
    <t>E. Settlements</t>
  </si>
  <si>
    <t>E1. Settlements remaining Settlements</t>
  </si>
  <si>
    <t>C2.1. Forest Land converted to Grassland</t>
  </si>
  <si>
    <t>A1. Forest Land remaining Forest Land</t>
  </si>
  <si>
    <t>B. Cropland</t>
  </si>
  <si>
    <t>B2. Land converted to Cropland</t>
  </si>
  <si>
    <t>B2.2. Grassland converted to Cropland</t>
  </si>
  <si>
    <t>E2. Land converted to Settlements</t>
  </si>
  <si>
    <t>E2.3. Grassland converted to Settlements</t>
  </si>
  <si>
    <t>A2.5. Other Land converted to Forest Land</t>
  </si>
  <si>
    <t>A2.4. Settlements converted to Forest Land</t>
  </si>
  <si>
    <t>A2.2. Grassland converted to Forest Land</t>
  </si>
  <si>
    <t>E2.1. Forest Land converted to Settlements</t>
  </si>
  <si>
    <t>E2.2. Cropland converted to Settlements</t>
  </si>
  <si>
    <t>C1. Grassland remaining Grassland</t>
  </si>
  <si>
    <t>D1. Wetlands remaining Wetlands</t>
  </si>
  <si>
    <t>B2.1. Forest Land converted to Cropland</t>
  </si>
  <si>
    <t>B1. Cropland remaining Cropland</t>
  </si>
  <si>
    <t>C2.2. Cropland converted to Grassland</t>
  </si>
  <si>
    <t>F. Other Land</t>
  </si>
  <si>
    <t>F1. Other Land remaining Other Land</t>
  </si>
  <si>
    <t>C2.4. Settlements converted to Grassland</t>
  </si>
  <si>
    <t>B2.4. Settlements converted to Cropland</t>
  </si>
  <si>
    <t>Grand Total</t>
  </si>
  <si>
    <t>Area kha</t>
  </si>
  <si>
    <t>Category</t>
  </si>
  <si>
    <t>Title</t>
  </si>
  <si>
    <t>Weblink</t>
  </si>
  <si>
    <t>http://naei.defra.gov.uk/reports/reports?report_id=788</t>
  </si>
  <si>
    <t>Date</t>
  </si>
  <si>
    <t>Corporate author</t>
  </si>
  <si>
    <t>Centre for Ecology &amp; Hydrology</t>
  </si>
  <si>
    <t>Contact person</t>
  </si>
  <si>
    <t>Contact email</t>
  </si>
  <si>
    <t>lulucf@ceh.ac.uk</t>
  </si>
  <si>
    <t>Contact telephone</t>
  </si>
  <si>
    <t>Description</t>
  </si>
  <si>
    <t>Metadata describing the contents of this workbook:</t>
  </si>
  <si>
    <t>Responsible Party</t>
  </si>
  <si>
    <t>Data Sheetname</t>
  </si>
  <si>
    <t>Abstract</t>
  </si>
  <si>
    <t>Lineage</t>
  </si>
  <si>
    <t>CEH</t>
  </si>
  <si>
    <t>Transitions for all land uses except Forest land derived from Countryside surveys 1998 and 2007. Afforestation and deforestation from Forestry commission data</t>
  </si>
  <si>
    <t>England</t>
  </si>
  <si>
    <t>Scotland</t>
  </si>
  <si>
    <t>Wales</t>
  </si>
  <si>
    <t>Northern Ireland</t>
  </si>
  <si>
    <t xml:space="preserve">Resource  Identification </t>
  </si>
  <si>
    <t xml:space="preserve">Resource Title </t>
  </si>
  <si>
    <t xml:space="preserve">Reference Date </t>
  </si>
  <si>
    <t xml:space="preserve">Reference Date Type </t>
  </si>
  <si>
    <t xml:space="preserve">Unique Resource Identifier </t>
  </si>
  <si>
    <t>URI Codespace</t>
  </si>
  <si>
    <t>The UK is committed under the United Nations Framework Convention on Climate Change and the EU Monitoring Mechanism to produce national inventories of emissions by sources and removals by sinks of greenhouse gases. CEH delivers the data for annual inventories and projections into the future for the Land Use, Land Use Change and Forestry Sector.</t>
  </si>
  <si>
    <t xml:space="preserve">Status </t>
  </si>
  <si>
    <t>Organisation</t>
  </si>
  <si>
    <t>Organisation Role</t>
  </si>
  <si>
    <t>Originator</t>
  </si>
  <si>
    <t>Email Address</t>
  </si>
  <si>
    <t>Keywords</t>
  </si>
  <si>
    <t>INSPIRE Themes</t>
  </si>
  <si>
    <t>Land Use</t>
  </si>
  <si>
    <t>Discipline</t>
  </si>
  <si>
    <t>Biogeochemistry, Land Use, Land Use Change, Forestry</t>
  </si>
  <si>
    <t>Place</t>
  </si>
  <si>
    <t>United Kingdom</t>
  </si>
  <si>
    <t>Stratum</t>
  </si>
  <si>
    <t>vegetation, soil</t>
  </si>
  <si>
    <t>Temporal</t>
  </si>
  <si>
    <t>Theme</t>
  </si>
  <si>
    <t>Other</t>
  </si>
  <si>
    <t>Constraints</t>
  </si>
  <si>
    <t>Use Limitation</t>
  </si>
  <si>
    <t>Use within project only, until published by R-AEA</t>
  </si>
  <si>
    <t>Access Constraints</t>
  </si>
  <si>
    <t>Restricted</t>
  </si>
  <si>
    <t>Other Constraints</t>
  </si>
  <si>
    <t>Figures are confidential between CEH and R-AEA until the official release date</t>
  </si>
  <si>
    <t xml:space="preserve">Spatial Data Information  </t>
  </si>
  <si>
    <t>Spatial Representation Type</t>
  </si>
  <si>
    <t>Text table</t>
  </si>
  <si>
    <t>Spatial Referencing System</t>
  </si>
  <si>
    <t>country names</t>
  </si>
  <si>
    <t>Equivalent Scale Denominator</t>
  </si>
  <si>
    <t>Ground Sample Distance + Unit of Measure</t>
  </si>
  <si>
    <t>Resource Language &amp; Character Set</t>
  </si>
  <si>
    <t>Resource Language</t>
  </si>
  <si>
    <t>English</t>
  </si>
  <si>
    <t>Thematic Classification</t>
  </si>
  <si>
    <t>Topic Category</t>
  </si>
  <si>
    <t>Farming, Biota, Environment</t>
  </si>
  <si>
    <t>Temporal Extent (O)</t>
  </si>
  <si>
    <t>Geographic Location</t>
  </si>
  <si>
    <t>West Bounding Longitude + South Bounding Latitude + East Bounding Longitude + North Bounding Latitude</t>
  </si>
  <si>
    <t>-9.00, 49.75, 2.00, 60.8</t>
  </si>
  <si>
    <t>Distribution Information</t>
  </si>
  <si>
    <t>Format Name and Version</t>
  </si>
  <si>
    <t>Microsoft Excel 2007</t>
  </si>
  <si>
    <t>Online Resource (Web Service)</t>
  </si>
  <si>
    <t>Online Resource (File Download)</t>
  </si>
  <si>
    <t>Online Resource (Further Information)</t>
  </si>
  <si>
    <t>http://www.edinburgh.ceh.ac.uk/ukcarbon</t>
  </si>
  <si>
    <t>Data Quality Information</t>
  </si>
  <si>
    <t>NEC03761</t>
  </si>
  <si>
    <t>Heath Malcolm / Amanda Thomson / Gwen Buys / Janet Moxley</t>
  </si>
  <si>
    <t>Sector 4, Land Use, Land Use Change and Forestry</t>
  </si>
  <si>
    <t>Inventory, Sector 4 LULUCF</t>
  </si>
  <si>
    <t>From</t>
  </si>
  <si>
    <t>To</t>
  </si>
  <si>
    <t>Forest</t>
  </si>
  <si>
    <t>Cropland</t>
  </si>
  <si>
    <t>Grassland</t>
  </si>
  <si>
    <t>Wetland</t>
  </si>
  <si>
    <t>Other Land</t>
  </si>
  <si>
    <t>Total</t>
  </si>
  <si>
    <t>Settlement</t>
  </si>
  <si>
    <t>Areas of land use transitions, disaggregated to subcategories: Forest Land Cropland, Grassland, Wetlands and Settlements for England.</t>
  </si>
  <si>
    <t>Areas of land use transitions, disaggregated to subcategories: Forest Land Cropland, Grassland, Wetlands and Settlements for Scotland.</t>
  </si>
  <si>
    <t>Areas of land use transitions, disaggregated to subcategories: Forest Land Cropland, Grassland, Wetlands and Settlements for Wales.</t>
  </si>
  <si>
    <t>Areas of land use transitions, disaggregated to subcategories: Forest Land Cropland, Grassland, Wetlands and Settlements for Northern Ireland.</t>
  </si>
  <si>
    <t>Areas of land use transitions, disaggregated to subcategories: Forest Land Cropland, Grassland, Wetlands, Settlements and Other land for the UK.</t>
  </si>
  <si>
    <t>+44 (0) 131 445 8554 Heath Malcolm'</t>
  </si>
  <si>
    <t>The annual matrices are compiled from multiple data sources, each with associated uncertainties. Therefore, when they are combined there are discrepancies between the final category area in year 1 and the initial category area in year 2 when, in a perfect world, these two values should match. While total land area for each country is consistent, the final and initial land category areas can vary by +/- 1-2%.</t>
  </si>
  <si>
    <t xml:space="preserve">This workbook provides data on areas of land use transitions in kha for each country. The data are presented in the form of ANNUAL land use change matrices. It was created in Microsoft Office 2003. </t>
  </si>
  <si>
    <t>D2.2.3 Grassland converted to wetlands</t>
  </si>
  <si>
    <t>1990 - 2014</t>
  </si>
  <si>
    <t>1990-2014, annual</t>
  </si>
  <si>
    <t>Published Version 1.0</t>
  </si>
  <si>
    <t>http://naei.defra.gov.uk/reports/reports?report_id=894</t>
  </si>
  <si>
    <r>
      <t>Supporting land use area data for the report "</t>
    </r>
    <r>
      <rPr>
        <b/>
        <sz val="10"/>
        <rFont val="Arial"/>
        <family val="2"/>
      </rPr>
      <t>Greenhouse Gas Inventories for England, Scotland, Wales and Northern Ireland: 1990-2014</t>
    </r>
    <r>
      <rPr>
        <sz val="11"/>
        <color theme="1"/>
        <rFont val="Calibri"/>
        <family val="2"/>
      </rPr>
      <t>"</t>
    </r>
  </si>
  <si>
    <t>07/06/2016</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</si>
</sst>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s>
  <fonts count="47">
    <font>
      <sz val="11"/>
      <color theme="1"/>
      <name val="Calibri"/>
      <family val="2"/>
    </font>
    <font>
      <sz val="11"/>
      <color indexed="8"/>
      <name val="Calibri"/>
      <family val="2"/>
    </font>
    <font>
      <sz val="10"/>
      <name val="Arial"/>
      <family val="2"/>
    </font>
    <font>
      <b/>
      <sz val="10"/>
      <name val="Arial"/>
      <family val="2"/>
    </font>
    <font>
      <u val="single"/>
      <sz val="10"/>
      <color indexed="12"/>
      <name val="Arial"/>
      <family val="2"/>
    </font>
    <font>
      <sz val="11"/>
      <name val="Calibri"/>
      <family val="2"/>
    </font>
    <font>
      <b/>
      <sz val="12"/>
      <name val="Arial"/>
      <family val="2"/>
    </font>
    <font>
      <sz val="12"/>
      <name val="Arial"/>
      <family val="2"/>
    </font>
    <font>
      <sz val="10"/>
      <color indexed="10"/>
      <name val="Arial"/>
      <family val="2"/>
    </font>
    <font>
      <b/>
      <sz val="10"/>
      <color indexed="55"/>
      <name val="Arial"/>
      <family val="2"/>
    </font>
    <font>
      <sz val="10"/>
      <color indexed="5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8"/>
        <bgColor indexed="64"/>
      </patternFill>
    </fill>
    <fill>
      <patternFill patternType="solid">
        <fgColor indexed="42"/>
        <bgColor indexed="64"/>
      </patternFill>
    </fill>
    <fill>
      <patternFill patternType="solid">
        <fgColor theme="4" tint="0.7999799847602844"/>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4" tint="0.3999800086021423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Font="1" applyAlignment="1">
      <alignment/>
    </xf>
    <xf numFmtId="0" fontId="0" fillId="0" borderId="0" xfId="0" applyAlignment="1">
      <alignment horizontal="left" indent="2"/>
    </xf>
    <xf numFmtId="0" fontId="3" fillId="0" borderId="0" xfId="57" applyFont="1">
      <alignment/>
      <protection/>
    </xf>
    <xf numFmtId="0" fontId="2" fillId="0" borderId="0" xfId="57" applyAlignment="1">
      <alignment wrapText="1"/>
      <protection/>
    </xf>
    <xf numFmtId="0" fontId="2" fillId="0" borderId="0" xfId="57">
      <alignment/>
      <protection/>
    </xf>
    <xf numFmtId="0" fontId="4" fillId="0" borderId="0" xfId="53" applyAlignment="1" applyProtection="1">
      <alignment wrapText="1"/>
      <protection/>
    </xf>
    <xf numFmtId="0" fontId="5" fillId="0" borderId="0" xfId="57" applyFont="1" applyAlignment="1" quotePrefix="1">
      <alignment wrapText="1"/>
      <protection/>
    </xf>
    <xf numFmtId="0" fontId="2" fillId="0" borderId="0" xfId="57" applyFont="1" applyAlignment="1">
      <alignment wrapText="1"/>
      <protection/>
    </xf>
    <xf numFmtId="0" fontId="6" fillId="33" borderId="0"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 fillId="34" borderId="0" xfId="0" applyFont="1" applyFill="1" applyBorder="1" applyAlignment="1">
      <alignment horizontal="left" vertical="center" wrapText="1"/>
    </xf>
    <xf numFmtId="0" fontId="2" fillId="34" borderId="0" xfId="0" applyFont="1" applyFill="1" applyBorder="1" applyAlignment="1">
      <alignment vertical="center"/>
    </xf>
    <xf numFmtId="0" fontId="2" fillId="34" borderId="0" xfId="0" applyFont="1" applyFill="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0" fillId="35" borderId="0" xfId="0" applyFill="1" applyAlignment="1">
      <alignment wrapText="1"/>
    </xf>
    <xf numFmtId="0" fontId="3" fillId="35" borderId="0" xfId="0" applyFont="1" applyFill="1" applyAlignment="1">
      <alignment wrapText="1"/>
    </xf>
    <xf numFmtId="0" fontId="8" fillId="0" borderId="0" xfId="0" applyFont="1" applyBorder="1" applyAlignment="1">
      <alignment horizontal="left" vertical="center" wrapText="1"/>
    </xf>
    <xf numFmtId="0" fontId="2" fillId="0" borderId="0" xfId="0" applyFont="1" applyBorder="1" applyAlignment="1" quotePrefix="1">
      <alignment horizontal="left" vertical="center" wrapText="1"/>
    </xf>
    <xf numFmtId="0" fontId="4" fillId="0" borderId="0" xfId="53" applyBorder="1" applyAlignment="1" applyProtection="1">
      <alignment horizontal="left" vertical="center" wrapText="1"/>
      <protection/>
    </xf>
    <xf numFmtId="0" fontId="2" fillId="0" borderId="0" xfId="0" applyFont="1" applyBorder="1" applyAlignment="1">
      <alignment vertical="center"/>
    </xf>
    <xf numFmtId="0" fontId="10" fillId="0" borderId="0" xfId="0" applyFont="1" applyBorder="1" applyAlignment="1">
      <alignment vertical="center" wrapText="1"/>
    </xf>
    <xf numFmtId="0" fontId="0" fillId="0" borderId="0" xfId="0" applyAlignment="1">
      <alignment wrapText="1"/>
    </xf>
    <xf numFmtId="0" fontId="9"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14" fontId="10" fillId="0" borderId="0" xfId="0" applyNumberFormat="1" applyFont="1" applyBorder="1" applyAlignment="1">
      <alignment horizontal="left" vertical="center" wrapText="1"/>
    </xf>
    <xf numFmtId="0" fontId="45" fillId="36" borderId="0" xfId="0" applyFont="1" applyFill="1" applyAlignment="1">
      <alignment/>
    </xf>
    <xf numFmtId="0" fontId="45" fillId="36" borderId="10" xfId="0" applyFont="1" applyFill="1" applyBorder="1" applyAlignment="1">
      <alignment/>
    </xf>
    <xf numFmtId="0" fontId="45" fillId="0" borderId="10" xfId="0" applyFont="1" applyBorder="1" applyAlignment="1">
      <alignment horizontal="left"/>
    </xf>
    <xf numFmtId="1" fontId="45" fillId="0" borderId="10" xfId="0" applyNumberFormat="1" applyFont="1" applyBorder="1" applyAlignment="1">
      <alignment/>
    </xf>
    <xf numFmtId="0" fontId="45" fillId="0" borderId="0" xfId="0" applyFont="1" applyAlignment="1">
      <alignment horizontal="left" indent="1"/>
    </xf>
    <xf numFmtId="1" fontId="45" fillId="0" borderId="0" xfId="0" applyNumberFormat="1" applyFont="1" applyAlignment="1">
      <alignment/>
    </xf>
    <xf numFmtId="1" fontId="0" fillId="0" borderId="0" xfId="0" applyNumberFormat="1" applyBorder="1" applyAlignment="1">
      <alignment/>
    </xf>
    <xf numFmtId="0" fontId="0" fillId="37" borderId="0" xfId="0" applyFill="1" applyBorder="1" applyAlignment="1">
      <alignment/>
    </xf>
    <xf numFmtId="0" fontId="0" fillId="37" borderId="11" xfId="0" applyFill="1" applyBorder="1" applyAlignment="1">
      <alignment/>
    </xf>
    <xf numFmtId="0" fontId="0" fillId="37" borderId="12" xfId="0" applyFill="1" applyBorder="1" applyAlignment="1">
      <alignment/>
    </xf>
    <xf numFmtId="1" fontId="0" fillId="0" borderId="13" xfId="0" applyNumberFormat="1" applyBorder="1" applyAlignment="1">
      <alignment/>
    </xf>
    <xf numFmtId="1" fontId="0" fillId="0" borderId="11"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 fontId="0" fillId="0" borderId="17" xfId="0" applyNumberFormat="1" applyBorder="1" applyAlignment="1">
      <alignment/>
    </xf>
    <xf numFmtId="1" fontId="0" fillId="0" borderId="18" xfId="0" applyNumberFormat="1" applyBorder="1" applyAlignment="1">
      <alignment/>
    </xf>
    <xf numFmtId="1" fontId="0" fillId="0" borderId="19" xfId="0" applyNumberFormat="1" applyBorder="1" applyAlignment="1">
      <alignment/>
    </xf>
    <xf numFmtId="1" fontId="0" fillId="0" borderId="14" xfId="0" applyNumberFormat="1" applyBorder="1" applyAlignment="1">
      <alignment/>
    </xf>
    <xf numFmtId="1" fontId="0" fillId="0" borderId="16" xfId="0" applyNumberFormat="1" applyBorder="1" applyAlignment="1">
      <alignment/>
    </xf>
    <xf numFmtId="1" fontId="0" fillId="0" borderId="15" xfId="0" applyNumberFormat="1" applyBorder="1" applyAlignment="1">
      <alignment/>
    </xf>
    <xf numFmtId="1" fontId="0" fillId="0" borderId="20" xfId="0" applyNumberFormat="1" applyBorder="1" applyAlignment="1">
      <alignment/>
    </xf>
    <xf numFmtId="0" fontId="0" fillId="0" borderId="20" xfId="0" applyBorder="1" applyAlignment="1">
      <alignment horizontal="left"/>
    </xf>
    <xf numFmtId="0" fontId="0" fillId="0" borderId="21" xfId="0" applyBorder="1" applyAlignment="1">
      <alignment horizontal="center" vertical="top"/>
    </xf>
    <xf numFmtId="0" fontId="0" fillId="0" borderId="12" xfId="0" applyBorder="1" applyAlignment="1">
      <alignment horizontal="center" vertical="top"/>
    </xf>
    <xf numFmtId="0" fontId="0" fillId="0" borderId="22" xfId="0" applyBorder="1" applyAlignment="1">
      <alignment horizontal="center" vertical="top"/>
    </xf>
    <xf numFmtId="0" fontId="0" fillId="0" borderId="13" xfId="0" applyBorder="1" applyAlignment="1">
      <alignment horizontal="center" vertical="top"/>
    </xf>
    <xf numFmtId="164" fontId="45" fillId="0" borderId="0" xfId="0" applyNumberFormat="1" applyFont="1" applyAlignment="1">
      <alignment/>
    </xf>
    <xf numFmtId="164" fontId="0" fillId="0" borderId="0" xfId="0" applyNumberFormat="1" applyAlignment="1">
      <alignment/>
    </xf>
    <xf numFmtId="164" fontId="45" fillId="0" borderId="10" xfId="0" applyNumberFormat="1" applyFont="1" applyBorder="1" applyAlignment="1">
      <alignment/>
    </xf>
    <xf numFmtId="164" fontId="0" fillId="0" borderId="0" xfId="0" applyNumberFormat="1" applyFont="1" applyAlignment="1">
      <alignment/>
    </xf>
    <xf numFmtId="166" fontId="0" fillId="0" borderId="0" xfId="0" applyNumberFormat="1" applyAlignment="1">
      <alignment/>
    </xf>
    <xf numFmtId="1" fontId="0" fillId="37" borderId="0" xfId="0" applyNumberFormat="1" applyFill="1" applyBorder="1" applyAlignment="1">
      <alignment/>
    </xf>
    <xf numFmtId="1" fontId="0" fillId="37" borderId="11" xfId="0" applyNumberFormat="1" applyFill="1" applyBorder="1" applyAlignment="1">
      <alignment/>
    </xf>
    <xf numFmtId="1" fontId="0" fillId="37" borderId="12" xfId="0" applyNumberFormat="1" applyFill="1" applyBorder="1" applyAlignment="1">
      <alignment/>
    </xf>
    <xf numFmtId="0" fontId="0" fillId="0" borderId="22" xfId="0" applyBorder="1" applyAlignment="1">
      <alignment horizontal="center" vertical="top"/>
    </xf>
    <xf numFmtId="0" fontId="0" fillId="0" borderId="13" xfId="0" applyBorder="1" applyAlignment="1">
      <alignment horizontal="center" vertical="top"/>
    </xf>
    <xf numFmtId="0" fontId="0" fillId="0" borderId="21" xfId="0" applyBorder="1" applyAlignment="1">
      <alignment horizontal="center" vertical="top"/>
    </xf>
    <xf numFmtId="0" fontId="0" fillId="0" borderId="12" xfId="0" applyBorder="1" applyAlignment="1">
      <alignment horizontal="center" vertical="top"/>
    </xf>
    <xf numFmtId="0" fontId="2" fillId="0" borderId="0" xfId="57" applyFill="1" applyAlignment="1">
      <alignment wrapText="1"/>
      <protection/>
    </xf>
    <xf numFmtId="49" fontId="42" fillId="0" borderId="0" xfId="58" applyNumberFormat="1" applyFill="1" applyAlignment="1">
      <alignment wrapText="1"/>
      <protection/>
    </xf>
    <xf numFmtId="0" fontId="9"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22" xfId="0" applyBorder="1" applyAlignment="1">
      <alignment horizontal="center" vertical="top"/>
    </xf>
    <xf numFmtId="0" fontId="0" fillId="0" borderId="13" xfId="0" applyBorder="1" applyAlignment="1">
      <alignment horizontal="center" vertical="top"/>
    </xf>
    <xf numFmtId="0" fontId="0" fillId="0" borderId="21" xfId="0" applyBorder="1" applyAlignment="1">
      <alignment horizontal="center" vertical="top"/>
    </xf>
    <xf numFmtId="0" fontId="0" fillId="0" borderId="12" xfId="0" applyBorder="1" applyAlignment="1">
      <alignment horizontal="center" vertical="top"/>
    </xf>
    <xf numFmtId="14" fontId="2" fillId="0" borderId="0" xfId="0" applyNumberFormat="1" applyFont="1" applyFill="1" applyBorder="1" applyAlignment="1">
      <alignment horizontal="left" vertical="center" wrapText="1"/>
    </xf>
    <xf numFmtId="0" fontId="4" fillId="0" borderId="0" xfId="53" applyFill="1" applyBorder="1" applyAlignment="1" applyProtection="1">
      <alignment horizontal="left" vertical="center" wrapText="1"/>
      <protection/>
    </xf>
    <xf numFmtId="0" fontId="2" fillId="0" borderId="0" xfId="57" applyFill="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C03761_LULUCF_GHG_Inventory\Inventory_and_projections\2014_Inventory\Areas\Area_Info_2014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data"/>
      <sheetName val="Notes"/>
      <sheetName val="England CRF"/>
      <sheetName val="Scotland CRF"/>
      <sheetName val="Wales CRF"/>
      <sheetName val="NIreland CRF"/>
      <sheetName val="UK CRF"/>
      <sheetName val="Areas_DB"/>
      <sheetName val="UK_Annual"/>
      <sheetName val="CRF Table 4.1"/>
      <sheetName val="England 4.1"/>
      <sheetName val="Scotland 4.1"/>
      <sheetName val="Wales 4.1"/>
      <sheetName val="NIreland 4.1"/>
    </sheetNames>
    <sheetDataSet>
      <sheetData sheetId="9">
        <row r="6">
          <cell r="C6">
            <v>2358.4478298539143</v>
          </cell>
          <cell r="D6">
            <v>2378.80956223902</v>
          </cell>
          <cell r="E6">
            <v>2398.197294688126</v>
          </cell>
          <cell r="F6">
            <v>2415.469927185932</v>
          </cell>
          <cell r="G6">
            <v>2433.7653597252674</v>
          </cell>
          <cell r="H6">
            <v>2451.672292339874</v>
          </cell>
          <cell r="I6">
            <v>2471.0631248970703</v>
          </cell>
          <cell r="J6">
            <v>2486.846548485056</v>
          </cell>
          <cell r="K6">
            <v>2503.567829342731</v>
          </cell>
          <cell r="L6">
            <v>2519.4416369562314</v>
          </cell>
          <cell r="M6">
            <v>2534.333196602901</v>
          </cell>
          <cell r="N6">
            <v>2549.862947881292</v>
          </cell>
          <cell r="O6">
            <v>2565.268376550286</v>
          </cell>
          <cell r="P6">
            <v>2575.795667373841</v>
          </cell>
          <cell r="Q6">
            <v>2586.033446744512</v>
          </cell>
          <cell r="R6">
            <v>2594.5039897599463</v>
          </cell>
          <cell r="S6">
            <v>2603.392740478712</v>
          </cell>
          <cell r="T6">
            <v>2608.7530507684055</v>
          </cell>
          <cell r="U6">
            <v>2616.7621524931465</v>
          </cell>
          <cell r="V6">
            <v>2621.114466849494</v>
          </cell>
          <cell r="W6">
            <v>2624.526160754297</v>
          </cell>
          <cell r="X6">
            <v>2627.319557514267</v>
          </cell>
          <cell r="Y6">
            <v>2632.9192242882173</v>
          </cell>
          <cell r="Z6">
            <v>2643.422963924838</v>
          </cell>
          <cell r="AA6">
            <v>2651.3560820188513</v>
          </cell>
        </row>
        <row r="8">
          <cell r="C8">
            <v>0.00939627702812551</v>
          </cell>
          <cell r="D8">
            <v>0.00939627702812551</v>
          </cell>
          <cell r="E8">
            <v>0.00939627702812551</v>
          </cell>
          <cell r="F8">
            <v>0.00939627702812551</v>
          </cell>
          <cell r="G8">
            <v>0.00939627702812551</v>
          </cell>
          <cell r="H8">
            <v>0.00939627702812551</v>
          </cell>
          <cell r="I8">
            <v>0.00939627702812551</v>
          </cell>
          <cell r="J8">
            <v>0.00939627702812551</v>
          </cell>
          <cell r="K8">
            <v>0.00939627702812551</v>
          </cell>
          <cell r="L8">
            <v>0.00939627702812551</v>
          </cell>
          <cell r="M8">
            <v>0.008239999999999999</v>
          </cell>
          <cell r="N8">
            <v>0.008239999999999999</v>
          </cell>
          <cell r="O8">
            <v>0.008239999999999999</v>
          </cell>
          <cell r="P8">
            <v>0.008239999999999999</v>
          </cell>
          <cell r="Q8">
            <v>0.008239999999999999</v>
          </cell>
          <cell r="R8">
            <v>0.008239999999999999</v>
          </cell>
          <cell r="S8">
            <v>0.008239999999999999</v>
          </cell>
          <cell r="T8">
            <v>0.008239999999999999</v>
          </cell>
          <cell r="U8">
            <v>0.008239999999999999</v>
          </cell>
          <cell r="V8">
            <v>0.008239999999999999</v>
          </cell>
          <cell r="W8">
            <v>0.008239999999999999</v>
          </cell>
          <cell r="X8">
            <v>0.008239999999999999</v>
          </cell>
          <cell r="Y8">
            <v>0.008239999999999999</v>
          </cell>
          <cell r="Z8">
            <v>0.008239999999999999</v>
          </cell>
          <cell r="AA8">
            <v>0.008239999999999999</v>
          </cell>
        </row>
        <row r="9">
          <cell r="C9">
            <v>0.26888979253599243</v>
          </cell>
          <cell r="D9">
            <v>0.26888979253599243</v>
          </cell>
          <cell r="E9">
            <v>0.26888979253599243</v>
          </cell>
          <cell r="F9">
            <v>0.26888979253599243</v>
          </cell>
          <cell r="G9">
            <v>0.26888979253599243</v>
          </cell>
          <cell r="H9">
            <v>0.26888979253599243</v>
          </cell>
          <cell r="I9">
            <v>0.26888979253599243</v>
          </cell>
          <cell r="J9">
            <v>0.344907845597771</v>
          </cell>
          <cell r="K9">
            <v>0.26599328959777097</v>
          </cell>
          <cell r="L9">
            <v>0.2659934044315046</v>
          </cell>
          <cell r="M9">
            <v>3.13580123481866</v>
          </cell>
          <cell r="N9">
            <v>3.4989162687718283</v>
          </cell>
          <cell r="O9">
            <v>3.2286940759577574</v>
          </cell>
          <cell r="P9">
            <v>3.9313480294353456</v>
          </cell>
          <cell r="Q9">
            <v>3.356779781347841</v>
          </cell>
          <cell r="R9">
            <v>3.531121055970713</v>
          </cell>
          <cell r="S9">
            <v>2.482513804616187</v>
          </cell>
          <cell r="T9">
            <v>3.0272090131638447</v>
          </cell>
          <cell r="U9">
            <v>2.8264045314181265</v>
          </cell>
          <cell r="V9">
            <v>2.9883754024596296</v>
          </cell>
          <cell r="W9">
            <v>2.88580345145963</v>
          </cell>
          <cell r="X9">
            <v>1.9709477635208228</v>
          </cell>
          <cell r="Y9">
            <v>1.9549389262613341</v>
          </cell>
          <cell r="Z9">
            <v>2.0922953065693637</v>
          </cell>
          <cell r="AA9">
            <v>1.7488351981262966</v>
          </cell>
        </row>
        <row r="13">
          <cell r="C13">
            <v>0.6863811079298549</v>
          </cell>
          <cell r="D13">
            <v>0.6415811079298549</v>
          </cell>
          <cell r="E13">
            <v>0.5975811079298549</v>
          </cell>
          <cell r="F13">
            <v>0.5785811079298548</v>
          </cell>
          <cell r="G13">
            <v>0.5829811079298549</v>
          </cell>
          <cell r="H13">
            <v>0.5289811079298549</v>
          </cell>
          <cell r="I13">
            <v>0.5747811079298549</v>
          </cell>
          <cell r="J13">
            <v>0.6315811079298549</v>
          </cell>
          <cell r="K13">
            <v>0.6249811079298548</v>
          </cell>
          <cell r="L13">
            <v>0.8031094701830337</v>
          </cell>
          <cell r="M13">
            <v>0.1564684244835916</v>
          </cell>
          <cell r="N13">
            <v>0.1564684244835916</v>
          </cell>
          <cell r="O13">
            <v>0.1564684244835916</v>
          </cell>
          <cell r="P13">
            <v>0.1564684244835916</v>
          </cell>
          <cell r="Q13">
            <v>0.1564684244835916</v>
          </cell>
          <cell r="R13">
            <v>0.1564684244835916</v>
          </cell>
          <cell r="S13">
            <v>0.1564684244835916</v>
          </cell>
          <cell r="T13">
            <v>0.1564684244835916</v>
          </cell>
          <cell r="U13">
            <v>0.1564684244835916</v>
          </cell>
          <cell r="V13">
            <v>0.1564684244835916</v>
          </cell>
          <cell r="W13">
            <v>0.1564684244835916</v>
          </cell>
          <cell r="X13">
            <v>0.1564684244835916</v>
          </cell>
          <cell r="Y13">
            <v>0.1564684244835916</v>
          </cell>
          <cell r="Z13">
            <v>0.1564684244835916</v>
          </cell>
          <cell r="AA13">
            <v>0.1564684244835916</v>
          </cell>
        </row>
        <row r="32">
          <cell r="C32">
            <v>5056.631823167416</v>
          </cell>
          <cell r="D32">
            <v>5046.859694653558</v>
          </cell>
          <cell r="E32">
            <v>5064.394519049001</v>
          </cell>
          <cell r="F32">
            <v>5121.854071967047</v>
          </cell>
          <cell r="G32">
            <v>5143.674546871418</v>
          </cell>
          <cell r="H32">
            <v>5123.118963580243</v>
          </cell>
          <cell r="I32">
            <v>5127.564198286849</v>
          </cell>
          <cell r="J32">
            <v>5180.188779900938</v>
          </cell>
          <cell r="K32">
            <v>5207.341042226684</v>
          </cell>
          <cell r="L32">
            <v>5201.8153632659705</v>
          </cell>
          <cell r="M32">
            <v>5188.311756962043</v>
          </cell>
          <cell r="N32">
            <v>5186.986409268976</v>
          </cell>
          <cell r="O32">
            <v>5167.185454874903</v>
          </cell>
          <cell r="P32">
            <v>5111.874706361472</v>
          </cell>
          <cell r="Q32">
            <v>5092.3330028746595</v>
          </cell>
          <cell r="R32">
            <v>5067.856533907108</v>
          </cell>
          <cell r="S32">
            <v>4980.522737566898</v>
          </cell>
          <cell r="T32">
            <v>4886.000660779648</v>
          </cell>
          <cell r="U32">
            <v>4851.8419581570915</v>
          </cell>
          <cell r="V32">
            <v>4804.8685014861985</v>
          </cell>
          <cell r="W32">
            <v>4731.591193207329</v>
          </cell>
          <cell r="X32">
            <v>4720.227400629099</v>
          </cell>
          <cell r="Y32">
            <v>4779.28044326423</v>
          </cell>
          <cell r="Z32">
            <v>4824.267776696599</v>
          </cell>
          <cell r="AA32">
            <v>4814.84856800125</v>
          </cell>
        </row>
        <row r="33">
          <cell r="C33">
            <v>1.663923376879356</v>
          </cell>
          <cell r="D33">
            <v>1.776447749188004</v>
          </cell>
          <cell r="E33">
            <v>1.6157989583023604</v>
          </cell>
          <cell r="F33">
            <v>1.8563931222119594</v>
          </cell>
          <cell r="G33">
            <v>2.0371833134721666</v>
          </cell>
          <cell r="H33">
            <v>1.9452698958208128</v>
          </cell>
          <cell r="I33">
            <v>1.6429381966386283</v>
          </cell>
          <cell r="J33">
            <v>1.6869197684612574</v>
          </cell>
          <cell r="K33">
            <v>1.6089854029351451</v>
          </cell>
          <cell r="L33">
            <v>1.7521865243611714</v>
          </cell>
          <cell r="M33">
            <v>1.9829252440131804</v>
          </cell>
          <cell r="N33">
            <v>2.03913263014855</v>
          </cell>
          <cell r="O33">
            <v>1.6922650182945695</v>
          </cell>
          <cell r="P33">
            <v>1.73795894515634</v>
          </cell>
          <cell r="Q33">
            <v>1.4596449187808374</v>
          </cell>
          <cell r="R33">
            <v>1.555988653882645</v>
          </cell>
          <cell r="S33">
            <v>1.0790014211602665</v>
          </cell>
          <cell r="T33">
            <v>1.1296344956614692</v>
          </cell>
          <cell r="U33">
            <v>0.8387197715742338</v>
          </cell>
          <cell r="V33">
            <v>0.7762372845409474</v>
          </cell>
          <cell r="W33">
            <v>0.6838268246232477</v>
          </cell>
          <cell r="X33">
            <v>0.884711109903922</v>
          </cell>
          <cell r="Y33">
            <v>1.1573523396380136</v>
          </cell>
          <cell r="Z33">
            <v>0.9892532749037541</v>
          </cell>
          <cell r="AA33">
            <v>1.2856251656021118</v>
          </cell>
        </row>
        <row r="35">
          <cell r="C35">
            <v>83.44730555555556</v>
          </cell>
          <cell r="D35">
            <v>83.44730555555556</v>
          </cell>
          <cell r="E35">
            <v>83.44730555555556</v>
          </cell>
          <cell r="F35">
            <v>83.44730555555556</v>
          </cell>
          <cell r="G35">
            <v>83.44730555555556</v>
          </cell>
          <cell r="H35">
            <v>83.44730555555556</v>
          </cell>
          <cell r="I35">
            <v>83.44730555555556</v>
          </cell>
          <cell r="J35">
            <v>83.44730555555556</v>
          </cell>
          <cell r="K35">
            <v>83.44730555555556</v>
          </cell>
          <cell r="L35">
            <v>83.44730555555556</v>
          </cell>
          <cell r="M35">
            <v>99.03241471555556</v>
          </cell>
          <cell r="N35">
            <v>99.03241471555556</v>
          </cell>
          <cell r="O35">
            <v>99.03241471555556</v>
          </cell>
          <cell r="P35">
            <v>99.03241471555556</v>
          </cell>
          <cell r="Q35">
            <v>99.03241471555556</v>
          </cell>
          <cell r="R35">
            <v>99.03241471555556</v>
          </cell>
          <cell r="S35">
            <v>99.03241471555556</v>
          </cell>
          <cell r="T35">
            <v>99.03241471555556</v>
          </cell>
          <cell r="U35">
            <v>99.03241471555556</v>
          </cell>
          <cell r="V35">
            <v>99.03241471555556</v>
          </cell>
          <cell r="W35">
            <v>99.03241471555556</v>
          </cell>
          <cell r="X35">
            <v>99.03241471555556</v>
          </cell>
          <cell r="Y35">
            <v>99.03241471555556</v>
          </cell>
          <cell r="Z35">
            <v>99.03241471555556</v>
          </cell>
          <cell r="AA35">
            <v>99.03241471555556</v>
          </cell>
        </row>
        <row r="39">
          <cell r="C39">
            <v>2.4746805555555556</v>
          </cell>
          <cell r="D39">
            <v>2.4746805555555556</v>
          </cell>
          <cell r="E39">
            <v>2.4746805555555556</v>
          </cell>
          <cell r="F39">
            <v>2.4746805555555556</v>
          </cell>
          <cell r="G39">
            <v>2.4746805555555556</v>
          </cell>
          <cell r="H39">
            <v>2.4746805555555556</v>
          </cell>
          <cell r="I39">
            <v>2.4746805555555556</v>
          </cell>
          <cell r="J39">
            <v>2.4746805555555556</v>
          </cell>
          <cell r="K39">
            <v>2.4746805555555556</v>
          </cell>
          <cell r="L39">
            <v>2.4746805555555556</v>
          </cell>
          <cell r="M39">
            <v>5.250679006666667</v>
          </cell>
          <cell r="N39">
            <v>5.250679006666667</v>
          </cell>
          <cell r="O39">
            <v>5.250679006666667</v>
          </cell>
          <cell r="P39">
            <v>5.250679006666667</v>
          </cell>
          <cell r="Q39">
            <v>5.250679006666667</v>
          </cell>
          <cell r="R39">
            <v>5.250679006666667</v>
          </cell>
          <cell r="S39">
            <v>5.250679006666667</v>
          </cell>
          <cell r="T39">
            <v>5.250679006666667</v>
          </cell>
          <cell r="U39">
            <v>5.250679006666667</v>
          </cell>
          <cell r="V39">
            <v>5.250679006666667</v>
          </cell>
          <cell r="W39">
            <v>5.250679006666667</v>
          </cell>
          <cell r="X39">
            <v>5.250679006666667</v>
          </cell>
          <cell r="Y39">
            <v>5.250679006666667</v>
          </cell>
          <cell r="Z39">
            <v>5.250679006666667</v>
          </cell>
          <cell r="AA39">
            <v>5.250679006666667</v>
          </cell>
        </row>
        <row r="45">
          <cell r="C45">
            <v>14552.881280606358</v>
          </cell>
          <cell r="D45">
            <v>14533.844228030153</v>
          </cell>
          <cell r="E45">
            <v>14491.35083648355</v>
          </cell>
          <cell r="F45">
            <v>14407.889011680218</v>
          </cell>
          <cell r="G45">
            <v>14360.40194501463</v>
          </cell>
          <cell r="H45">
            <v>14353.625198506852</v>
          </cell>
          <cell r="I45">
            <v>14325.792823643824</v>
          </cell>
          <cell r="J45">
            <v>14248.895570471754</v>
          </cell>
          <cell r="K45">
            <v>14198.433463740757</v>
          </cell>
          <cell r="L45">
            <v>14181.243342247697</v>
          </cell>
          <cell r="M45">
            <v>14198.828357067738</v>
          </cell>
          <cell r="N45">
            <v>14178.4983019943</v>
          </cell>
          <cell r="O45">
            <v>14182.407867642629</v>
          </cell>
          <cell r="P45">
            <v>14222.523306424777</v>
          </cell>
          <cell r="Q45">
            <v>14228.688874562373</v>
          </cell>
          <cell r="R45">
            <v>14239.579940399344</v>
          </cell>
          <cell r="S45">
            <v>14316.382583759565</v>
          </cell>
          <cell r="T45">
            <v>14398.171137115994</v>
          </cell>
          <cell r="U45">
            <v>14422.700950506558</v>
          </cell>
          <cell r="V45">
            <v>14461.278970321364</v>
          </cell>
          <cell r="W45">
            <v>14521.963129946927</v>
          </cell>
          <cell r="X45">
            <v>14514.458551059455</v>
          </cell>
          <cell r="Y45">
            <v>14432.196872379498</v>
          </cell>
          <cell r="Z45">
            <v>14366.946794757805</v>
          </cell>
          <cell r="AA45">
            <v>14354.155714786648</v>
          </cell>
        </row>
        <row r="46">
          <cell r="C46">
            <v>18.732831871572905</v>
          </cell>
          <cell r="D46">
            <v>17.53715142337243</v>
          </cell>
          <cell r="E46">
            <v>15.642243145499911</v>
          </cell>
          <cell r="F46">
            <v>16.237881966700662</v>
          </cell>
          <cell r="G46">
            <v>15.48130701391932</v>
          </cell>
          <cell r="H46">
            <v>17.186378577666485</v>
          </cell>
          <cell r="I46">
            <v>14.085219030119692</v>
          </cell>
          <cell r="J46">
            <v>14.948297573169885</v>
          </cell>
          <cell r="K46">
            <v>14.376916599843005</v>
          </cell>
          <cell r="L46">
            <v>14.205984015895162</v>
          </cell>
          <cell r="M46">
            <v>13.620962802760149</v>
          </cell>
          <cell r="N46">
            <v>14.279701435646182</v>
          </cell>
          <cell r="O46">
            <v>10.859878556303139</v>
          </cell>
          <cell r="P46">
            <v>10.195453251491653</v>
          </cell>
          <cell r="Q46">
            <v>9.312801154909693</v>
          </cell>
          <cell r="R46">
            <v>8.870632314834445</v>
          </cell>
          <cell r="S46">
            <v>6.6167892429960515</v>
          </cell>
          <cell r="T46">
            <v>8.309099211988872</v>
          </cell>
          <cell r="U46">
            <v>5.733480261195408</v>
          </cell>
          <cell r="V46">
            <v>4.83111271564206</v>
          </cell>
          <cell r="W46">
            <v>4.057331407733525</v>
          </cell>
          <cell r="X46">
            <v>6.2400408940838545</v>
          </cell>
          <cell r="Y46">
            <v>9.896380340755982</v>
          </cell>
          <cell r="Z46">
            <v>7.679782880351146</v>
          </cell>
          <cell r="AA46">
            <v>9.932661352670735</v>
          </cell>
        </row>
        <row r="48">
          <cell r="C48">
            <v>95.94818055555555</v>
          </cell>
          <cell r="D48">
            <v>95.94818055555555</v>
          </cell>
          <cell r="E48">
            <v>95.94818055555555</v>
          </cell>
          <cell r="F48">
            <v>95.94818055555555</v>
          </cell>
          <cell r="G48">
            <v>95.94818055555555</v>
          </cell>
          <cell r="H48">
            <v>95.94818055555555</v>
          </cell>
          <cell r="I48">
            <v>95.94818055555555</v>
          </cell>
          <cell r="J48">
            <v>95.94818055555555</v>
          </cell>
          <cell r="K48">
            <v>95.94818055555555</v>
          </cell>
          <cell r="L48">
            <v>95.94818055555555</v>
          </cell>
          <cell r="M48">
            <v>52.09830997545555</v>
          </cell>
          <cell r="N48">
            <v>52.09830997545555</v>
          </cell>
          <cell r="O48">
            <v>52.09830997545555</v>
          </cell>
          <cell r="P48">
            <v>52.09830997545555</v>
          </cell>
          <cell r="Q48">
            <v>52.09830997545555</v>
          </cell>
          <cell r="R48">
            <v>52.09830997545555</v>
          </cell>
          <cell r="S48">
            <v>52.09830997545555</v>
          </cell>
          <cell r="T48">
            <v>52.09830997545555</v>
          </cell>
          <cell r="U48">
            <v>52.09830997545555</v>
          </cell>
          <cell r="V48">
            <v>52.09830997545555</v>
          </cell>
          <cell r="W48">
            <v>52.09830997545555</v>
          </cell>
          <cell r="X48">
            <v>52.09830997545555</v>
          </cell>
          <cell r="Y48">
            <v>52.09830997545555</v>
          </cell>
          <cell r="Z48">
            <v>52.09830997545555</v>
          </cell>
          <cell r="AA48">
            <v>52.09830997545555</v>
          </cell>
        </row>
        <row r="50">
          <cell r="C50">
            <v>0.05947564102564092</v>
          </cell>
          <cell r="D50">
            <v>0.897475641025641</v>
          </cell>
          <cell r="E50">
            <v>0.05947564102564092</v>
          </cell>
          <cell r="F50">
            <v>0.05947564102564092</v>
          </cell>
          <cell r="G50">
            <v>0.05947564102564092</v>
          </cell>
          <cell r="H50">
            <v>0.3594756410256409</v>
          </cell>
          <cell r="I50">
            <v>0.05947564102564092</v>
          </cell>
          <cell r="J50">
            <v>0.05947564102564092</v>
          </cell>
          <cell r="K50">
            <v>0.05947564102564092</v>
          </cell>
          <cell r="L50">
            <v>0.05947564102564115</v>
          </cell>
          <cell r="M50">
            <v>0.05947564102564092</v>
          </cell>
          <cell r="N50">
            <v>0.05947564102564092</v>
          </cell>
          <cell r="O50">
            <v>0.05947564102564092</v>
          </cell>
          <cell r="P50">
            <v>0.0916505128205127</v>
          </cell>
          <cell r="Q50">
            <v>0.12382538461538446</v>
          </cell>
          <cell r="R50">
            <v>0.15600025641025644</v>
          </cell>
          <cell r="S50">
            <v>0.15711712820512821</v>
          </cell>
          <cell r="T50">
            <v>0.15823399999999999</v>
          </cell>
          <cell r="U50">
            <v>0.26817599999999997</v>
          </cell>
          <cell r="V50">
            <v>0.096118</v>
          </cell>
          <cell r="W50">
            <v>0.06506</v>
          </cell>
          <cell r="X50">
            <v>0.054865500000000005</v>
          </cell>
          <cell r="Y50">
            <v>0.660671</v>
          </cell>
          <cell r="Z50">
            <v>0.0344765</v>
          </cell>
          <cell r="AA50">
            <v>0.024281999999999998</v>
          </cell>
        </row>
        <row r="52">
          <cell r="C52">
            <v>13.462277777777778</v>
          </cell>
          <cell r="D52">
            <v>13.462277777777778</v>
          </cell>
          <cell r="E52">
            <v>13.462277777777778</v>
          </cell>
          <cell r="F52">
            <v>13.462277777777778</v>
          </cell>
          <cell r="G52">
            <v>13.462277777777778</v>
          </cell>
          <cell r="H52">
            <v>13.462277777777778</v>
          </cell>
          <cell r="I52">
            <v>13.462277777777778</v>
          </cell>
          <cell r="J52">
            <v>13.462277777777778</v>
          </cell>
          <cell r="K52">
            <v>13.462277777777778</v>
          </cell>
          <cell r="L52">
            <v>13.462277777777778</v>
          </cell>
          <cell r="M52">
            <v>10.188821133777777</v>
          </cell>
          <cell r="N52">
            <v>10.188821133777777</v>
          </cell>
          <cell r="O52">
            <v>10.188821133777777</v>
          </cell>
          <cell r="P52">
            <v>10.188821133777777</v>
          </cell>
          <cell r="Q52">
            <v>10.188821133777777</v>
          </cell>
          <cell r="R52">
            <v>10.188821133777777</v>
          </cell>
          <cell r="S52">
            <v>10.188821133777777</v>
          </cell>
          <cell r="T52">
            <v>10.188821133777777</v>
          </cell>
          <cell r="U52">
            <v>10.188821133777777</v>
          </cell>
          <cell r="V52">
            <v>10.188821133777777</v>
          </cell>
          <cell r="W52">
            <v>10.188821133777777</v>
          </cell>
          <cell r="X52">
            <v>10.188821133777777</v>
          </cell>
          <cell r="Y52">
            <v>10.188821133777777</v>
          </cell>
          <cell r="Z52">
            <v>10.188821133777777</v>
          </cell>
          <cell r="AA52">
            <v>10.188821133777777</v>
          </cell>
        </row>
        <row r="71">
          <cell r="C71">
            <v>177.58639564988346</v>
          </cell>
          <cell r="D71">
            <v>177.5346768153846</v>
          </cell>
          <cell r="E71">
            <v>178.2971677244755</v>
          </cell>
          <cell r="F71">
            <v>177.80265863356644</v>
          </cell>
          <cell r="G71">
            <v>177.30814954265736</v>
          </cell>
          <cell r="H71">
            <v>176.96364045174823</v>
          </cell>
          <cell r="I71">
            <v>176.91913136083917</v>
          </cell>
          <cell r="J71">
            <v>176.42462226993007</v>
          </cell>
          <cell r="K71">
            <v>175.930113179021</v>
          </cell>
          <cell r="L71">
            <v>175.43560408811192</v>
          </cell>
          <cell r="M71">
            <v>174.9410949972028</v>
          </cell>
          <cell r="N71">
            <v>174.4465859062937</v>
          </cell>
          <cell r="O71">
            <v>173.95207681538463</v>
          </cell>
          <cell r="P71">
            <v>173.9543252769231</v>
          </cell>
          <cell r="Q71">
            <v>173.972661174359</v>
          </cell>
          <cell r="R71">
            <v>173.99099707179488</v>
          </cell>
          <cell r="S71">
            <v>173.95364163589744</v>
          </cell>
          <cell r="T71">
            <v>173.90075720000002</v>
          </cell>
          <cell r="U71">
            <v>173.9344602</v>
          </cell>
          <cell r="V71">
            <v>174.1091632</v>
          </cell>
          <cell r="W71">
            <v>174.07236620000003</v>
          </cell>
          <cell r="X71">
            <v>173.59963070000003</v>
          </cell>
          <cell r="Y71">
            <v>173.42979795000002</v>
          </cell>
          <cell r="Z71">
            <v>174.2949652</v>
          </cell>
          <cell r="AA71">
            <v>174.23613245</v>
          </cell>
        </row>
        <row r="75">
          <cell r="C75">
            <v>0.5064042191142195</v>
          </cell>
          <cell r="D75">
            <v>0.5064042191142187</v>
          </cell>
          <cell r="E75">
            <v>0.5064042191142187</v>
          </cell>
          <cell r="F75">
            <v>0.5064042191142195</v>
          </cell>
          <cell r="G75">
            <v>0.5064042191142187</v>
          </cell>
          <cell r="H75">
            <v>0.5064042191142195</v>
          </cell>
          <cell r="I75">
            <v>0.5064042191142187</v>
          </cell>
          <cell r="J75">
            <v>0.5064042191142192</v>
          </cell>
          <cell r="K75">
            <v>0.5064042191142187</v>
          </cell>
          <cell r="L75">
            <v>0.5064042191142195</v>
          </cell>
          <cell r="M75">
            <v>0.5064042191142187</v>
          </cell>
          <cell r="N75">
            <v>0.5064042191142186</v>
          </cell>
          <cell r="O75">
            <v>0.5064042191142197</v>
          </cell>
          <cell r="P75">
            <v>0.00964666666666667</v>
          </cell>
          <cell r="Q75">
            <v>0.00964666666666667</v>
          </cell>
          <cell r="R75">
            <v>0.00964666666666667</v>
          </cell>
          <cell r="S75">
            <v>0.065338</v>
          </cell>
          <cell r="T75">
            <v>0.065338</v>
          </cell>
          <cell r="U75">
            <v>0.065338</v>
          </cell>
          <cell r="V75">
            <v>0.065338</v>
          </cell>
          <cell r="W75">
            <v>0.065338</v>
          </cell>
          <cell r="X75">
            <v>0.0667475</v>
          </cell>
          <cell r="Y75">
            <v>0.0667475</v>
          </cell>
          <cell r="Z75">
            <v>0.0667475</v>
          </cell>
          <cell r="AA75">
            <v>0.0667475</v>
          </cell>
        </row>
        <row r="97">
          <cell r="C97">
            <v>1711.3766605587368</v>
          </cell>
          <cell r="D97">
            <v>1721.1449141670637</v>
          </cell>
          <cell r="E97">
            <v>1730.2062656696608</v>
          </cell>
          <cell r="F97">
            <v>1738.9671030146442</v>
          </cell>
          <cell r="G97">
            <v>1747.8928431949587</v>
          </cell>
          <cell r="H97">
            <v>1756.9734739500964</v>
          </cell>
          <cell r="I97">
            <v>1766.0210201058142</v>
          </cell>
          <cell r="J97">
            <v>1774.989622582633</v>
          </cell>
          <cell r="K97">
            <v>1784.0127163696977</v>
          </cell>
          <cell r="L97">
            <v>1792.3698183724086</v>
          </cell>
          <cell r="M97">
            <v>1798.7582302426363</v>
          </cell>
          <cell r="N97">
            <v>1805.6952457937216</v>
          </cell>
          <cell r="O97">
            <v>1812.9553710636465</v>
          </cell>
          <cell r="P97">
            <v>1819.9960920536805</v>
          </cell>
          <cell r="Q97">
            <v>1827.0699902179479</v>
          </cell>
          <cell r="R97">
            <v>1834.5892576143415</v>
          </cell>
          <cell r="S97">
            <v>1842.790284455302</v>
          </cell>
          <cell r="T97">
            <v>1850.1622204014554</v>
          </cell>
          <cell r="U97">
            <v>1857.8587176455628</v>
          </cell>
          <cell r="V97">
            <v>1865.6279626509831</v>
          </cell>
          <cell r="W97">
            <v>1878.6843151777484</v>
          </cell>
          <cell r="X97">
            <v>1895.7887549758377</v>
          </cell>
          <cell r="Y97">
            <v>1911.4926450862195</v>
          </cell>
          <cell r="Z97">
            <v>1927.0342412420798</v>
          </cell>
          <cell r="AA97">
            <v>1941.6506361485372</v>
          </cell>
        </row>
        <row r="98">
          <cell r="C98">
            <v>0.7791279113816819</v>
          </cell>
          <cell r="D98">
            <v>0.8666947246096335</v>
          </cell>
          <cell r="E98">
            <v>0.7879917194151237</v>
          </cell>
          <cell r="F98">
            <v>0.9453170294486547</v>
          </cell>
          <cell r="G98">
            <v>1.0894366688195523</v>
          </cell>
          <cell r="H98">
            <v>0.982175158543799</v>
          </cell>
          <cell r="I98">
            <v>0.8412828471086286</v>
          </cell>
          <cell r="J98">
            <v>0.8472778934709047</v>
          </cell>
          <cell r="K98">
            <v>0.8076903193413509</v>
          </cell>
          <cell r="L98">
            <v>0.9153579516665173</v>
          </cell>
          <cell r="M98">
            <v>2.0431063845771913</v>
          </cell>
          <cell r="N98">
            <v>2.169075282406567</v>
          </cell>
          <cell r="O98">
            <v>1.6488247425566644</v>
          </cell>
          <cell r="P98">
            <v>1.567382762488694</v>
          </cell>
          <cell r="Q98">
            <v>1.4195864339539053</v>
          </cell>
          <cell r="R98">
            <v>1.381051641166628</v>
          </cell>
          <cell r="S98">
            <v>0.9789979592455627</v>
          </cell>
          <cell r="T98">
            <v>1.2351260669388457</v>
          </cell>
          <cell r="U98">
            <v>0.8421315787240333</v>
          </cell>
          <cell r="V98">
            <v>0.7369749012168216</v>
          </cell>
          <cell r="W98">
            <v>0.6242698476860575</v>
          </cell>
          <cell r="X98">
            <v>0.9487235848405587</v>
          </cell>
          <cell r="Y98">
            <v>1.4742766974101442</v>
          </cell>
          <cell r="Z98">
            <v>1.1469253513569742</v>
          </cell>
          <cell r="AA98">
            <v>1.4924841364427057</v>
          </cell>
        </row>
        <row r="100">
          <cell r="C100">
            <v>4.6625000000000005</v>
          </cell>
          <cell r="D100">
            <v>4.6625000000000005</v>
          </cell>
          <cell r="E100">
            <v>4.6625000000000005</v>
          </cell>
          <cell r="F100">
            <v>4.6625000000000005</v>
          </cell>
          <cell r="G100">
            <v>4.6625000000000005</v>
          </cell>
          <cell r="H100">
            <v>4.6625000000000005</v>
          </cell>
          <cell r="I100">
            <v>4.6625000000000005</v>
          </cell>
          <cell r="J100">
            <v>4.6625000000000005</v>
          </cell>
          <cell r="K100">
            <v>4.6625000000000005</v>
          </cell>
          <cell r="L100">
            <v>4.6625000000000005</v>
          </cell>
          <cell r="M100">
            <v>7.694773134222222</v>
          </cell>
          <cell r="N100">
            <v>7.694773134222222</v>
          </cell>
          <cell r="O100">
            <v>7.694773134222222</v>
          </cell>
          <cell r="P100">
            <v>7.694773134222222</v>
          </cell>
          <cell r="Q100">
            <v>7.694773134222222</v>
          </cell>
          <cell r="R100">
            <v>7.694773134222222</v>
          </cell>
          <cell r="S100">
            <v>7.694773134222222</v>
          </cell>
          <cell r="T100">
            <v>7.694773134222222</v>
          </cell>
          <cell r="U100">
            <v>7.694773134222222</v>
          </cell>
          <cell r="V100">
            <v>7.694773134222222</v>
          </cell>
          <cell r="W100">
            <v>7.694773134222222</v>
          </cell>
          <cell r="X100">
            <v>7.694773134222222</v>
          </cell>
          <cell r="Y100">
            <v>7.694773134222222</v>
          </cell>
          <cell r="Z100">
            <v>7.694773134222222</v>
          </cell>
          <cell r="AA100">
            <v>7.694773134222222</v>
          </cell>
        </row>
        <row r="101">
          <cell r="C101">
            <v>0.9424374999999999</v>
          </cell>
          <cell r="D101">
            <v>0.9424374999999999</v>
          </cell>
          <cell r="E101">
            <v>0.9424374999999999</v>
          </cell>
          <cell r="F101">
            <v>0.9424374999999999</v>
          </cell>
          <cell r="G101">
            <v>0.9424374999999999</v>
          </cell>
          <cell r="H101">
            <v>0.9424374999999999</v>
          </cell>
          <cell r="I101">
            <v>0.9424374999999999</v>
          </cell>
          <cell r="J101">
            <v>0.9424374999999999</v>
          </cell>
          <cell r="K101">
            <v>0.9424374999999999</v>
          </cell>
          <cell r="L101">
            <v>0.9424374999999999</v>
          </cell>
          <cell r="M101">
            <v>0.149691431</v>
          </cell>
          <cell r="N101">
            <v>0.149691431</v>
          </cell>
          <cell r="O101">
            <v>0.149691431</v>
          </cell>
          <cell r="P101">
            <v>0.149691431</v>
          </cell>
          <cell r="Q101">
            <v>0.149691431</v>
          </cell>
          <cell r="R101">
            <v>0.149691431</v>
          </cell>
          <cell r="S101">
            <v>0.149691431</v>
          </cell>
          <cell r="T101">
            <v>0.149691431</v>
          </cell>
          <cell r="U101">
            <v>0.149691431</v>
          </cell>
          <cell r="V101">
            <v>0.149691431</v>
          </cell>
          <cell r="W101">
            <v>0.149691431</v>
          </cell>
          <cell r="X101">
            <v>0.149691431</v>
          </cell>
          <cell r="Y101">
            <v>0.149691431</v>
          </cell>
          <cell r="Z101">
            <v>0.149691431</v>
          </cell>
          <cell r="AA101">
            <v>0.149691431</v>
          </cell>
        </row>
        <row r="110">
          <cell r="C110">
            <v>337.43715231901393</v>
          </cell>
          <cell r="D110">
            <v>336.37086618614296</v>
          </cell>
          <cell r="E110">
            <v>335.1468584278093</v>
          </cell>
          <cell r="F110">
            <v>334.6261695196844</v>
          </cell>
          <cell r="G110">
            <v>333.98669757689134</v>
          </cell>
          <cell r="H110">
            <v>332.9209731544196</v>
          </cell>
          <cell r="I110">
            <v>331.7364436315145</v>
          </cell>
          <cell r="J110">
            <v>330.7007801708504</v>
          </cell>
          <cell r="K110">
            <v>329.53827355736973</v>
          </cell>
          <cell r="L110">
            <v>328.2535449997564</v>
          </cell>
          <cell r="M110">
            <v>326.78335609456326</v>
          </cell>
          <cell r="N110">
            <v>325.25538604275636</v>
          </cell>
          <cell r="O110">
            <v>323.589952105631</v>
          </cell>
          <cell r="P110">
            <v>321.6879302845949</v>
          </cell>
          <cell r="Q110">
            <v>319.6034455548004</v>
          </cell>
          <cell r="R110">
            <v>317.3661862059479</v>
          </cell>
          <cell r="S110">
            <v>315.00571608135033</v>
          </cell>
          <cell r="T110">
            <v>312.49006565996393</v>
          </cell>
          <cell r="U110">
            <v>309.77351536907054</v>
          </cell>
          <cell r="V110">
            <v>306.97177700266</v>
          </cell>
          <cell r="W110">
            <v>304.26030615618095</v>
          </cell>
          <cell r="X110">
            <v>301.8822172797819</v>
          </cell>
          <cell r="Y110">
            <v>298.85033258092767</v>
          </cell>
          <cell r="Z110">
            <v>295.44034447983245</v>
          </cell>
          <cell r="AA110">
            <v>292.5796747754314</v>
          </cell>
        </row>
        <row r="111">
          <cell r="C111">
            <v>0.1281164027660553</v>
          </cell>
          <cell r="D111">
            <v>0.1277057294299343</v>
          </cell>
          <cell r="E111">
            <v>0.11496585208260533</v>
          </cell>
          <cell r="F111">
            <v>0.12440759846872228</v>
          </cell>
          <cell r="G111">
            <v>0.131072795888959</v>
          </cell>
          <cell r="H111">
            <v>0.1341761026589059</v>
          </cell>
          <cell r="I111">
            <v>0.1105597181430511</v>
          </cell>
          <cell r="J111">
            <v>0.11550454859795287</v>
          </cell>
          <cell r="K111">
            <v>0.11240748248049688</v>
          </cell>
          <cell r="L111">
            <v>0.11847132167714723</v>
          </cell>
          <cell r="M111">
            <v>0.24900538544948178</v>
          </cell>
          <cell r="N111">
            <v>0.2560905143887017</v>
          </cell>
          <cell r="O111">
            <v>0.1990315731056278</v>
          </cell>
          <cell r="P111">
            <v>0.18820493549331235</v>
          </cell>
          <cell r="Q111">
            <v>0.1699674099155666</v>
          </cell>
          <cell r="R111">
            <v>0.16232733142628153</v>
          </cell>
          <cell r="S111">
            <v>0.12621134489211944</v>
          </cell>
          <cell r="T111">
            <v>0.15114016562081323</v>
          </cell>
          <cell r="U111">
            <v>0.10766836449832533</v>
          </cell>
          <cell r="V111">
            <v>0.08867506428417024</v>
          </cell>
          <cell r="W111">
            <v>0.07457190485716989</v>
          </cell>
          <cell r="X111">
            <v>0.11152436804966645</v>
          </cell>
          <cell r="Y111">
            <v>0.17399052568386195</v>
          </cell>
          <cell r="Z111">
            <v>0.137105764509127</v>
          </cell>
          <cell r="AA111">
            <v>0.1762293452844488</v>
          </cell>
        </row>
      </sheetData>
      <sheetData sheetId="10">
        <row r="6">
          <cell r="C6">
            <v>961.4811735886824</v>
          </cell>
          <cell r="D6">
            <v>964.6307735626827</v>
          </cell>
          <cell r="E6">
            <v>968.5843735364831</v>
          </cell>
          <cell r="F6">
            <v>972.1938735155825</v>
          </cell>
          <cell r="G6">
            <v>976.9641734898817</v>
          </cell>
          <cell r="H6">
            <v>982.8319734725817</v>
          </cell>
          <cell r="I6">
            <v>987.6926734570825</v>
          </cell>
          <cell r="J6">
            <v>991.8849734454827</v>
          </cell>
          <cell r="K6">
            <v>996.0036734324826</v>
          </cell>
          <cell r="L6">
            <v>999.8105734166822</v>
          </cell>
          <cell r="M6">
            <v>1004.2547660611478</v>
          </cell>
          <cell r="N6">
            <v>1009.4237146296189</v>
          </cell>
          <cell r="O6">
            <v>1014.2456426000622</v>
          </cell>
          <cell r="P6">
            <v>1018.3771054238337</v>
          </cell>
          <cell r="Q6">
            <v>1023.2090619646614</v>
          </cell>
          <cell r="R6">
            <v>1026.5561164132387</v>
          </cell>
          <cell r="S6">
            <v>1031.0821666478555</v>
          </cell>
          <cell r="T6">
            <v>1033.7493197308022</v>
          </cell>
          <cell r="U6">
            <v>1036.167889253707</v>
          </cell>
          <cell r="V6">
            <v>1037.8736671360662</v>
          </cell>
          <cell r="W6">
            <v>1039.5873726522113</v>
          </cell>
          <cell r="X6">
            <v>1041.0309026520154</v>
          </cell>
          <cell r="Y6">
            <v>1042.8824326517629</v>
          </cell>
          <cell r="Z6">
            <v>1044.7534626515112</v>
          </cell>
          <cell r="AA6">
            <v>1046.9501799514924</v>
          </cell>
        </row>
        <row r="8">
          <cell r="C8">
            <v>0.00939627702812551</v>
          </cell>
          <cell r="D8">
            <v>0.00939627702812551</v>
          </cell>
          <cell r="E8">
            <v>0.00939627702812551</v>
          </cell>
          <cell r="F8">
            <v>0.00939627702812551</v>
          </cell>
          <cell r="G8">
            <v>0.00939627702812551</v>
          </cell>
          <cell r="H8">
            <v>0.00939627702812551</v>
          </cell>
          <cell r="I8">
            <v>0.00939627702812551</v>
          </cell>
          <cell r="J8">
            <v>0.00939627702812551</v>
          </cell>
          <cell r="K8">
            <v>0.00939627702812551</v>
          </cell>
          <cell r="L8">
            <v>0.00939627702812551</v>
          </cell>
          <cell r="M8">
            <v>0.00239</v>
          </cell>
          <cell r="N8">
            <v>0.00239</v>
          </cell>
          <cell r="O8">
            <v>0.00239</v>
          </cell>
          <cell r="P8">
            <v>0.00239</v>
          </cell>
          <cell r="Q8">
            <v>0.00239</v>
          </cell>
          <cell r="R8">
            <v>0.00239</v>
          </cell>
          <cell r="S8">
            <v>0.00239</v>
          </cell>
          <cell r="T8">
            <v>0.00239</v>
          </cell>
          <cell r="U8">
            <v>0.00239</v>
          </cell>
          <cell r="V8">
            <v>0.00239</v>
          </cell>
          <cell r="W8">
            <v>0.00239</v>
          </cell>
          <cell r="X8">
            <v>0.00239</v>
          </cell>
          <cell r="Y8">
            <v>0.00239</v>
          </cell>
          <cell r="Z8">
            <v>0.00239</v>
          </cell>
          <cell r="AA8">
            <v>0.00239</v>
          </cell>
        </row>
        <row r="9">
          <cell r="C9">
            <v>0.1496037229718745</v>
          </cell>
          <cell r="D9">
            <v>0.1496037229718745</v>
          </cell>
          <cell r="E9">
            <v>0.1496037229718745</v>
          </cell>
          <cell r="F9">
            <v>0.1496037229718745</v>
          </cell>
          <cell r="G9">
            <v>0.1496037229718745</v>
          </cell>
          <cell r="H9">
            <v>0.1496037229718745</v>
          </cell>
          <cell r="I9">
            <v>0.1496037229718745</v>
          </cell>
          <cell r="J9">
            <v>0.1496037229718745</v>
          </cell>
          <cell r="K9">
            <v>0.1496037229718745</v>
          </cell>
          <cell r="L9">
            <v>0.1496037229718745</v>
          </cell>
          <cell r="M9">
            <v>0.7829046692673992</v>
          </cell>
          <cell r="N9">
            <v>0.9525928212578184</v>
          </cell>
          <cell r="O9">
            <v>1.262619352445952</v>
          </cell>
          <cell r="P9">
            <v>1.4058614945993637</v>
          </cell>
          <cell r="Q9">
            <v>0.7488475366986187</v>
          </cell>
          <cell r="R9">
            <v>1.0634095972449744</v>
          </cell>
          <cell r="S9">
            <v>0.7684319832686939</v>
          </cell>
          <cell r="T9">
            <v>0.819664232261474</v>
          </cell>
          <cell r="U9">
            <v>0.6538089673193422</v>
          </cell>
          <cell r="V9">
            <v>0.8601599999999999</v>
          </cell>
          <cell r="W9">
            <v>0.8601599999999999</v>
          </cell>
          <cell r="X9">
            <v>0.7461599999999999</v>
          </cell>
          <cell r="Y9">
            <v>0.41216</v>
          </cell>
          <cell r="Z9">
            <v>0.63916</v>
          </cell>
          <cell r="AA9">
            <v>0.26316</v>
          </cell>
        </row>
        <row r="13">
          <cell r="C13">
            <v>0.46280000000000004</v>
          </cell>
          <cell r="D13">
            <v>0.418</v>
          </cell>
          <cell r="E13">
            <v>0.374</v>
          </cell>
          <cell r="F13">
            <v>0.355</v>
          </cell>
          <cell r="G13">
            <v>0.3594</v>
          </cell>
          <cell r="H13">
            <v>0.3054</v>
          </cell>
          <cell r="I13">
            <v>0.3512</v>
          </cell>
          <cell r="J13">
            <v>0.40800000000000003</v>
          </cell>
          <cell r="K13">
            <v>0.4014</v>
          </cell>
          <cell r="L13">
            <v>0.3982</v>
          </cell>
          <cell r="M13">
            <v>0.04192</v>
          </cell>
          <cell r="N13">
            <v>0.04192</v>
          </cell>
          <cell r="O13">
            <v>0.04192</v>
          </cell>
          <cell r="P13">
            <v>0.04192</v>
          </cell>
          <cell r="Q13">
            <v>0.04192</v>
          </cell>
          <cell r="R13">
            <v>0.04192</v>
          </cell>
          <cell r="S13">
            <v>0.04192</v>
          </cell>
          <cell r="T13">
            <v>0.04192</v>
          </cell>
          <cell r="U13">
            <v>0.04192</v>
          </cell>
          <cell r="V13">
            <v>0.04192</v>
          </cell>
          <cell r="W13">
            <v>0.04192</v>
          </cell>
          <cell r="X13">
            <v>0.04192</v>
          </cell>
          <cell r="Y13">
            <v>0.04192</v>
          </cell>
          <cell r="Z13">
            <v>0.04192</v>
          </cell>
          <cell r="AA13">
            <v>0.04192</v>
          </cell>
        </row>
        <row r="19">
          <cell r="C19">
            <v>4308.647978722971</v>
          </cell>
          <cell r="D19">
            <v>4300.8230627887115</v>
          </cell>
          <cell r="E19">
            <v>4319.9690636802825</v>
          </cell>
          <cell r="F19">
            <v>4371.865544883001</v>
          </cell>
          <cell r="G19">
            <v>4399.194826061242</v>
          </cell>
          <cell r="H19">
            <v>4386.151861529463</v>
          </cell>
          <cell r="I19">
            <v>4383.679169069777</v>
          </cell>
          <cell r="J19">
            <v>4423.451339204457</v>
          </cell>
          <cell r="K19">
            <v>4446.63588839105</v>
          </cell>
          <cell r="L19">
            <v>4447.186271587139</v>
          </cell>
          <cell r="M19">
            <v>4436.229378137663</v>
          </cell>
          <cell r="N19">
            <v>4440.7802282021075</v>
          </cell>
          <cell r="O19">
            <v>4423.013110581789</v>
          </cell>
          <cell r="P19">
            <v>4373.296231284157</v>
          </cell>
          <cell r="Q19">
            <v>4356.849749515608</v>
          </cell>
          <cell r="R19">
            <v>4347.015556951088</v>
          </cell>
          <cell r="S19">
            <v>4283.85612817698</v>
          </cell>
          <cell r="T19">
            <v>4195.403581251247</v>
          </cell>
          <cell r="U19">
            <v>4150.147503078526</v>
          </cell>
          <cell r="V19">
            <v>4099.279976012244</v>
          </cell>
          <cell r="W19">
            <v>4037.6772726435993</v>
          </cell>
          <cell r="X19">
            <v>4026.90796318889</v>
          </cell>
          <cell r="Y19">
            <v>4079.3768491859696</v>
          </cell>
          <cell r="Z19">
            <v>4128.156103656842</v>
          </cell>
          <cell r="AA19">
            <v>4119.9337106367675</v>
          </cell>
        </row>
        <row r="20">
          <cell r="C20">
            <v>0.8744520940394678</v>
          </cell>
          <cell r="D20">
            <v>1.0568531455482435</v>
          </cell>
          <cell r="E20">
            <v>0.9691513624048747</v>
          </cell>
          <cell r="F20">
            <v>1.235288956969089</v>
          </cell>
          <cell r="G20">
            <v>1.4827666004888789</v>
          </cell>
          <cell r="H20">
            <v>1.2537156640450091</v>
          </cell>
          <cell r="I20">
            <v>1.0981382974515246</v>
          </cell>
          <cell r="J20">
            <v>1.0855428280917363</v>
          </cell>
          <cell r="K20">
            <v>1.0190667408743201</v>
          </cell>
          <cell r="L20">
            <v>1.198435548695135</v>
          </cell>
          <cell r="M20">
            <v>1.3248240179972517</v>
          </cell>
          <cell r="N20">
            <v>1.3121238891078029</v>
          </cell>
          <cell r="O20">
            <v>1.1931437297456622</v>
          </cell>
          <cell r="P20">
            <v>1.3105642250097873</v>
          </cell>
          <cell r="Q20">
            <v>1.0307157621107828</v>
          </cell>
          <cell r="R20">
            <v>1.1873506911484921</v>
          </cell>
          <cell r="S20">
            <v>0.8139223262206259</v>
          </cell>
          <cell r="T20">
            <v>0.7071966776856717</v>
          </cell>
          <cell r="U20">
            <v>0.5770760539309263</v>
          </cell>
          <cell r="V20">
            <v>0.5603653576715537</v>
          </cell>
          <cell r="W20">
            <v>0.510456077302484</v>
          </cell>
          <cell r="X20">
            <v>0.5641531155442291</v>
          </cell>
          <cell r="Y20">
            <v>0.5810866213837349</v>
          </cell>
          <cell r="Z20">
            <v>0.5745554796379957</v>
          </cell>
          <cell r="AA20">
            <v>0.744183019788807</v>
          </cell>
        </row>
        <row r="22">
          <cell r="C22">
            <v>55.25125</v>
          </cell>
          <cell r="D22">
            <v>55.25125</v>
          </cell>
          <cell r="E22">
            <v>55.25125</v>
          </cell>
          <cell r="F22">
            <v>55.25125</v>
          </cell>
          <cell r="G22">
            <v>55.25125</v>
          </cell>
          <cell r="H22">
            <v>55.25125</v>
          </cell>
          <cell r="I22">
            <v>55.25125</v>
          </cell>
          <cell r="J22">
            <v>55.25125</v>
          </cell>
          <cell r="K22">
            <v>55.25125</v>
          </cell>
          <cell r="L22">
            <v>55.25125</v>
          </cell>
          <cell r="M22">
            <v>72.65814878766668</v>
          </cell>
          <cell r="N22">
            <v>72.65814878766668</v>
          </cell>
          <cell r="O22">
            <v>72.65814878766668</v>
          </cell>
          <cell r="P22">
            <v>72.65814878766668</v>
          </cell>
          <cell r="Q22">
            <v>72.65814878766668</v>
          </cell>
          <cell r="R22">
            <v>72.65814878766668</v>
          </cell>
          <cell r="S22">
            <v>72.65814878766668</v>
          </cell>
          <cell r="T22">
            <v>72.65814878766668</v>
          </cell>
          <cell r="U22">
            <v>72.65814878766668</v>
          </cell>
          <cell r="V22">
            <v>72.65814878766668</v>
          </cell>
          <cell r="W22">
            <v>72.65814878766668</v>
          </cell>
          <cell r="X22">
            <v>72.65814878766668</v>
          </cell>
          <cell r="Y22">
            <v>72.65814878766668</v>
          </cell>
          <cell r="Z22">
            <v>72.65814878766668</v>
          </cell>
          <cell r="AA22">
            <v>72.65814878766668</v>
          </cell>
        </row>
        <row r="26">
          <cell r="C26">
            <v>2.12875</v>
          </cell>
          <cell r="D26">
            <v>2.12875</v>
          </cell>
          <cell r="E26">
            <v>2.12875</v>
          </cell>
          <cell r="F26">
            <v>2.12875</v>
          </cell>
          <cell r="G26">
            <v>2.12875</v>
          </cell>
          <cell r="H26">
            <v>2.12875</v>
          </cell>
          <cell r="I26">
            <v>2.12875</v>
          </cell>
          <cell r="J26">
            <v>2.12875</v>
          </cell>
          <cell r="K26">
            <v>2.12875</v>
          </cell>
          <cell r="L26">
            <v>2.12875</v>
          </cell>
          <cell r="M26">
            <v>4.565743323</v>
          </cell>
          <cell r="N26">
            <v>4.565743323</v>
          </cell>
          <cell r="O26">
            <v>4.565743323</v>
          </cell>
          <cell r="P26">
            <v>4.565743323</v>
          </cell>
          <cell r="Q26">
            <v>4.565743323</v>
          </cell>
          <cell r="R26">
            <v>4.565743323</v>
          </cell>
          <cell r="S26">
            <v>4.565743323</v>
          </cell>
          <cell r="T26">
            <v>4.565743323</v>
          </cell>
          <cell r="U26">
            <v>4.565743323</v>
          </cell>
          <cell r="V26">
            <v>4.565743323</v>
          </cell>
          <cell r="W26">
            <v>4.565743323</v>
          </cell>
          <cell r="X26">
            <v>4.565743323</v>
          </cell>
          <cell r="Y26">
            <v>4.565743323</v>
          </cell>
          <cell r="Z26">
            <v>4.565743323</v>
          </cell>
          <cell r="AA26">
            <v>4.565743323</v>
          </cell>
        </row>
        <row r="32">
          <cell r="C32">
            <v>6143.94337794499</v>
          </cell>
          <cell r="D32">
            <v>-594858.6420545155</v>
          </cell>
          <cell r="E32">
            <v>-533386.916190534</v>
          </cell>
          <cell r="F32">
            <v>-528858.860823596</v>
          </cell>
          <cell r="G32">
            <v>-681487.4164398307</v>
          </cell>
          <cell r="H32">
            <v>-782984.9962942303</v>
          </cell>
          <cell r="I32">
            <v>-650492.110306704</v>
          </cell>
          <cell r="J32">
            <v>-607541.4585420999</v>
          </cell>
          <cell r="K32">
            <v>-462073.84438119247</v>
          </cell>
          <cell r="L32">
            <v>-606084.2084283204</v>
          </cell>
          <cell r="M32">
            <v>-623073.7468067767</v>
          </cell>
          <cell r="N32">
            <v>-723587.7667219385</v>
          </cell>
          <cell r="O32">
            <v>-422078.76014236634</v>
          </cell>
          <cell r="P32">
            <v>-607537.8890669121</v>
          </cell>
          <cell r="Q32">
            <v>-445028.5724834817</v>
          </cell>
          <cell r="R32">
            <v>-457527.1417073431</v>
          </cell>
          <cell r="S32">
            <v>-421970.6900078908</v>
          </cell>
          <cell r="T32">
            <v>-320888.5115142658</v>
          </cell>
          <cell r="U32">
            <v>-221348.93777618188</v>
          </cell>
          <cell r="V32">
            <v>-231803.87041043356</v>
          </cell>
          <cell r="W32">
            <v>-221751.57017574122</v>
          </cell>
          <cell r="X32">
            <v>-208252.60084313736</v>
          </cell>
          <cell r="Y32">
            <v>-204815.78627992296</v>
          </cell>
          <cell r="Z32">
            <v>-324375.16228578426</v>
          </cell>
          <cell r="AA32">
            <v>-324378.3241493961</v>
          </cell>
        </row>
        <row r="33">
          <cell r="C33">
            <v>2.2980536614996696</v>
          </cell>
          <cell r="D33">
            <v>2.777402281210577</v>
          </cell>
          <cell r="E33">
            <v>2.5469226411634547</v>
          </cell>
          <cell r="F33">
            <v>3.246330279180276</v>
          </cell>
          <cell r="G33">
            <v>3.8966997033105524</v>
          </cell>
          <cell r="H33">
            <v>3.2947555296357787</v>
          </cell>
          <cell r="I33">
            <v>2.8858993562860507</v>
          </cell>
          <cell r="J33">
            <v>2.8527985555928312</v>
          </cell>
          <cell r="K33">
            <v>2.6780998880803955</v>
          </cell>
          <cell r="L33">
            <v>3.1494797937163117</v>
          </cell>
          <cell r="M33">
            <v>3.8421803527892413</v>
          </cell>
          <cell r="N33">
            <v>3.805348150901253</v>
          </cell>
          <cell r="O33">
            <v>3.460288562259421</v>
          </cell>
          <cell r="P33">
            <v>3.800824900512567</v>
          </cell>
          <cell r="Q33">
            <v>2.98922407557111</v>
          </cell>
          <cell r="R33">
            <v>3.443487916453917</v>
          </cell>
          <cell r="S33">
            <v>2.3604919053542486</v>
          </cell>
          <cell r="T33">
            <v>2.050972162075756</v>
          </cell>
          <cell r="U33">
            <v>1.6736036230912812</v>
          </cell>
          <cell r="V33">
            <v>1.6251401985330145</v>
          </cell>
          <cell r="W33">
            <v>1.480396101316408</v>
          </cell>
          <cell r="X33">
            <v>1.6361252415891603</v>
          </cell>
          <cell r="Y33">
            <v>1.6852348460019375</v>
          </cell>
          <cell r="Z33">
            <v>1.6662935948199915</v>
          </cell>
          <cell r="AA33">
            <v>2.1582378781404703</v>
          </cell>
        </row>
        <row r="35">
          <cell r="C35">
            <v>62.87875</v>
          </cell>
          <cell r="D35">
            <v>62.87875</v>
          </cell>
          <cell r="E35">
            <v>62.87875</v>
          </cell>
          <cell r="F35">
            <v>62.87875</v>
          </cell>
          <cell r="G35">
            <v>62.87875</v>
          </cell>
          <cell r="H35">
            <v>62.87875</v>
          </cell>
          <cell r="I35">
            <v>62.87875</v>
          </cell>
          <cell r="J35">
            <v>62.87875</v>
          </cell>
          <cell r="K35">
            <v>62.87875</v>
          </cell>
          <cell r="L35">
            <v>62.87875</v>
          </cell>
          <cell r="M35">
            <v>35.440370813566666</v>
          </cell>
          <cell r="N35">
            <v>35.440370813566666</v>
          </cell>
          <cell r="O35">
            <v>35.440370813566666</v>
          </cell>
          <cell r="P35">
            <v>35.440370813566666</v>
          </cell>
          <cell r="Q35">
            <v>35.440370813566666</v>
          </cell>
          <cell r="R35">
            <v>35.440370813566666</v>
          </cell>
          <cell r="S35">
            <v>35.440370813566666</v>
          </cell>
          <cell r="T35">
            <v>35.440370813566666</v>
          </cell>
          <cell r="U35">
            <v>35.440370813566666</v>
          </cell>
          <cell r="V35">
            <v>35.440370813566666</v>
          </cell>
          <cell r="W35">
            <v>35.440370813566666</v>
          </cell>
          <cell r="X35">
            <v>35.440370813566666</v>
          </cell>
          <cell r="Y35">
            <v>35.440370813566666</v>
          </cell>
          <cell r="Z35">
            <v>35.440370813566666</v>
          </cell>
          <cell r="AA35">
            <v>35.440370813566666</v>
          </cell>
        </row>
        <row r="37">
          <cell r="C37">
            <v>1116940.0840450048</v>
          </cell>
          <cell r="D37">
            <v>1202000.3</v>
          </cell>
          <cell r="E37">
            <v>1079000</v>
          </cell>
          <cell r="F37">
            <v>1069820.2521350142</v>
          </cell>
          <cell r="G37">
            <v>1375000</v>
          </cell>
          <cell r="H37">
            <v>1578000.3</v>
          </cell>
          <cell r="I37">
            <v>1313000</v>
          </cell>
          <cell r="J37">
            <v>1227000</v>
          </cell>
          <cell r="K37">
            <v>936000</v>
          </cell>
          <cell r="L37">
            <v>1224000</v>
          </cell>
          <cell r="M37">
            <v>1258000</v>
          </cell>
          <cell r="N37">
            <v>1459000</v>
          </cell>
          <cell r="O37">
            <v>856000</v>
          </cell>
          <cell r="P37">
            <v>1227000</v>
          </cell>
          <cell r="Q37">
            <v>902000</v>
          </cell>
          <cell r="R37">
            <v>927000</v>
          </cell>
          <cell r="S37">
            <v>856000</v>
          </cell>
          <cell r="T37">
            <v>654000</v>
          </cell>
          <cell r="U37">
            <v>455000</v>
          </cell>
          <cell r="V37">
            <v>476000</v>
          </cell>
          <cell r="W37">
            <v>456000</v>
          </cell>
          <cell r="X37">
            <v>429000</v>
          </cell>
          <cell r="Y37">
            <v>422000.616</v>
          </cell>
          <cell r="Z37">
            <v>661000</v>
          </cell>
          <cell r="AA37">
            <v>661000</v>
          </cell>
        </row>
        <row r="39">
          <cell r="C39">
            <v>8.46125</v>
          </cell>
          <cell r="D39">
            <v>8.46125</v>
          </cell>
          <cell r="E39">
            <v>8.46125</v>
          </cell>
          <cell r="F39">
            <v>8.46125</v>
          </cell>
          <cell r="G39">
            <v>8.46125</v>
          </cell>
          <cell r="H39">
            <v>8.46125</v>
          </cell>
          <cell r="I39">
            <v>8.46125</v>
          </cell>
          <cell r="J39">
            <v>8.46125</v>
          </cell>
          <cell r="K39">
            <v>8.46125</v>
          </cell>
          <cell r="L39">
            <v>8.46125</v>
          </cell>
          <cell r="M39">
            <v>5.301527993444445</v>
          </cell>
          <cell r="N39">
            <v>5.301527993444445</v>
          </cell>
          <cell r="O39">
            <v>5.301527993444445</v>
          </cell>
          <cell r="P39">
            <v>5.301527993444445</v>
          </cell>
          <cell r="Q39">
            <v>5.301527993444445</v>
          </cell>
          <cell r="R39">
            <v>5.301527993444445</v>
          </cell>
          <cell r="S39">
            <v>5.301527993444445</v>
          </cell>
          <cell r="T39">
            <v>5.301527993444445</v>
          </cell>
          <cell r="U39">
            <v>5.301527993444445</v>
          </cell>
          <cell r="V39">
            <v>5.301527993444445</v>
          </cell>
          <cell r="W39">
            <v>5.301527993444445</v>
          </cell>
          <cell r="X39">
            <v>5.301527993444445</v>
          </cell>
          <cell r="Y39">
            <v>5.301527993444445</v>
          </cell>
          <cell r="Z39">
            <v>5.301527993444445</v>
          </cell>
          <cell r="AA39">
            <v>5.301527993444445</v>
          </cell>
        </row>
        <row r="45">
          <cell r="C45">
            <v>-1116920.1409987747</v>
          </cell>
          <cell r="D45">
            <v>-600979.8635162641</v>
          </cell>
          <cell r="E45">
            <v>-539479.5200787584</v>
          </cell>
          <cell r="F45">
            <v>-534889.9027087595</v>
          </cell>
          <cell r="G45">
            <v>-687479.8832037465</v>
          </cell>
          <cell r="H45">
            <v>-788979.8397662408</v>
          </cell>
          <cell r="I45">
            <v>-656479.496328735</v>
          </cell>
          <cell r="J45">
            <v>-613479.6028912291</v>
          </cell>
          <cell r="K45">
            <v>-467979.7094537233</v>
          </cell>
          <cell r="L45">
            <v>-611979.8160162175</v>
          </cell>
          <cell r="M45">
            <v>-628979.9225787118</v>
          </cell>
          <cell r="N45">
            <v>-729480.0291412058</v>
          </cell>
          <cell r="O45">
            <v>-427980.1357037</v>
          </cell>
          <cell r="P45">
            <v>-613480.1414820333</v>
          </cell>
          <cell r="Q45">
            <v>-450980.14339203335</v>
          </cell>
          <cell r="R45">
            <v>-463480.14530203334</v>
          </cell>
          <cell r="S45">
            <v>-427980.1447417</v>
          </cell>
          <cell r="T45">
            <v>-326980.14154369995</v>
          </cell>
          <cell r="U45">
            <v>-227480.1383457</v>
          </cell>
          <cell r="V45">
            <v>-237980.1351477</v>
          </cell>
          <cell r="W45">
            <v>-227980.1319497</v>
          </cell>
          <cell r="X45">
            <v>-214480.31928245001</v>
          </cell>
          <cell r="Y45">
            <v>-210980.20371245</v>
          </cell>
          <cell r="Z45">
            <v>-330479.32214244996</v>
          </cell>
          <cell r="AA45">
            <v>-330479.36457245</v>
          </cell>
        </row>
        <row r="49">
          <cell r="C49">
            <v>0.10656249417249462</v>
          </cell>
          <cell r="D49">
            <v>0.10656249417249372</v>
          </cell>
          <cell r="E49">
            <v>0.10656249417249372</v>
          </cell>
          <cell r="F49">
            <v>0.10656249417249462</v>
          </cell>
          <cell r="G49">
            <v>0.10656249417249372</v>
          </cell>
          <cell r="H49">
            <v>0.10656249417249462</v>
          </cell>
          <cell r="I49">
            <v>0.10656249417249372</v>
          </cell>
          <cell r="J49">
            <v>0.10656249417249462</v>
          </cell>
          <cell r="K49">
            <v>0.10656249417249372</v>
          </cell>
          <cell r="L49">
            <v>0.10656249417249462</v>
          </cell>
          <cell r="M49">
            <v>0.10656249417249372</v>
          </cell>
          <cell r="N49">
            <v>0.10656249417249372</v>
          </cell>
          <cell r="O49">
            <v>0.10656249417249462</v>
          </cell>
          <cell r="P49">
            <v>0.00964666666666667</v>
          </cell>
          <cell r="Q49">
            <v>0.00964666666666667</v>
          </cell>
          <cell r="R49">
            <v>0.00964666666666667</v>
          </cell>
          <cell r="S49">
            <v>0.009813999999999998</v>
          </cell>
          <cell r="T49">
            <v>0.009813999999999998</v>
          </cell>
          <cell r="U49">
            <v>0.009813999999999998</v>
          </cell>
          <cell r="V49">
            <v>0.009813999999999998</v>
          </cell>
          <cell r="W49">
            <v>0.009813999999999998</v>
          </cell>
          <cell r="X49">
            <v>0.0452475</v>
          </cell>
          <cell r="Y49">
            <v>0.0452475</v>
          </cell>
          <cell r="Z49">
            <v>0.0452475</v>
          </cell>
          <cell r="AA49">
            <v>0.0452475</v>
          </cell>
        </row>
        <row r="58">
          <cell r="C58">
            <v>1347.9472</v>
          </cell>
          <cell r="D58">
            <v>1354.329665898384</v>
          </cell>
          <cell r="E58">
            <v>1360.378606335637</v>
          </cell>
          <cell r="F58">
            <v>1366.136353571782</v>
          </cell>
          <cell r="G58">
            <v>1372.0581328149879</v>
          </cell>
          <cell r="H58">
            <v>1378.1554932131442</v>
          </cell>
          <cell r="I58">
            <v>1384.1803838296225</v>
          </cell>
          <cell r="J58">
            <v>1390.1558529351278</v>
          </cell>
          <cell r="K58">
            <v>1396.179573213853</v>
          </cell>
          <cell r="L58">
            <v>1402.1260742872514</v>
          </cell>
          <cell r="M58">
            <v>1407.7423360772054</v>
          </cell>
          <cell r="N58">
            <v>1412.7457170686243</v>
          </cell>
          <cell r="O58">
            <v>1417.7773916210128</v>
          </cell>
          <cell r="P58">
            <v>1422.74613227787</v>
          </cell>
          <cell r="Q58">
            <v>1427.820632722704</v>
          </cell>
          <cell r="R58">
            <v>1432.7789338269195</v>
          </cell>
          <cell r="S58">
            <v>1437.8783468414222</v>
          </cell>
          <cell r="T58">
            <v>1442.9067590335376</v>
          </cell>
          <cell r="U58">
            <v>1447.9413993679934</v>
          </cell>
          <cell r="V58">
            <v>1452.9458480410071</v>
          </cell>
          <cell r="W58">
            <v>1461.8091347446407</v>
          </cell>
          <cell r="X58">
            <v>1473.0948396751096</v>
          </cell>
          <cell r="Y58">
            <v>1482.9903316863767</v>
          </cell>
          <cell r="Z58">
            <v>1492.8920703879594</v>
          </cell>
          <cell r="AA58">
            <v>1502.746912636988</v>
          </cell>
        </row>
        <row r="59">
          <cell r="C59">
            <v>0.5372324467248001</v>
          </cell>
          <cell r="D59">
            <v>0.649293203231849</v>
          </cell>
          <cell r="E59">
            <v>0.5954123287260887</v>
          </cell>
          <cell r="F59">
            <v>0.7589178564362581</v>
          </cell>
          <cell r="G59">
            <v>0.9109593700241068</v>
          </cell>
          <cell r="H59">
            <v>0.7702385737116298</v>
          </cell>
          <cell r="I59">
            <v>0.6746573407547487</v>
          </cell>
          <cell r="J59">
            <v>0.6669191297447573</v>
          </cell>
          <cell r="K59">
            <v>0.6260785722940575</v>
          </cell>
          <cell r="L59">
            <v>0.7362764254966795</v>
          </cell>
          <cell r="M59">
            <v>0.7053816029225345</v>
          </cell>
          <cell r="N59">
            <v>0.6986196200843121</v>
          </cell>
          <cell r="O59">
            <v>0.6352705153075753</v>
          </cell>
          <cell r="P59">
            <v>0.6977892015936041</v>
          </cell>
          <cell r="Q59">
            <v>0.5487883119256175</v>
          </cell>
          <cell r="R59">
            <v>0.632186103494419</v>
          </cell>
          <cell r="S59">
            <v>0.43336007448887764</v>
          </cell>
          <cell r="T59">
            <v>0.37653569025833056</v>
          </cell>
          <cell r="U59">
            <v>0.30725502134642924</v>
          </cell>
          <cell r="V59">
            <v>0.29835767531913804</v>
          </cell>
          <cell r="W59">
            <v>0.2717842680520624</v>
          </cell>
          <cell r="X59">
            <v>0.3003744071140138</v>
          </cell>
          <cell r="Y59">
            <v>0.3093903845796288</v>
          </cell>
          <cell r="Z59">
            <v>0.30591298141442336</v>
          </cell>
          <cell r="AA59">
            <v>0.396228483357289</v>
          </cell>
        </row>
        <row r="61">
          <cell r="C61">
            <v>0.625875</v>
          </cell>
          <cell r="D61">
            <v>0.625875</v>
          </cell>
          <cell r="E61">
            <v>0.625875</v>
          </cell>
          <cell r="F61">
            <v>0.625875</v>
          </cell>
          <cell r="G61">
            <v>0.625875</v>
          </cell>
          <cell r="H61">
            <v>0.625875</v>
          </cell>
          <cell r="I61">
            <v>0.625875</v>
          </cell>
          <cell r="J61">
            <v>0.625875</v>
          </cell>
          <cell r="K61">
            <v>0.625875</v>
          </cell>
          <cell r="L61">
            <v>0.625875</v>
          </cell>
          <cell r="M61">
            <v>0.11476678244444444</v>
          </cell>
          <cell r="N61">
            <v>0.11476678244444444</v>
          </cell>
          <cell r="O61">
            <v>0.11476678244444444</v>
          </cell>
          <cell r="P61">
            <v>0.11476678244444444</v>
          </cell>
          <cell r="Q61">
            <v>0.11476678244444444</v>
          </cell>
          <cell r="R61">
            <v>0.11476678244444444</v>
          </cell>
          <cell r="S61">
            <v>0.11476678244444444</v>
          </cell>
          <cell r="T61">
            <v>0.11476678244444444</v>
          </cell>
          <cell r="U61">
            <v>0.11476678244444444</v>
          </cell>
          <cell r="V61">
            <v>0.11476678244444444</v>
          </cell>
          <cell r="W61">
            <v>0.11476678244444444</v>
          </cell>
          <cell r="X61">
            <v>0.11476678244444444</v>
          </cell>
          <cell r="Y61">
            <v>0.11476678244444444</v>
          </cell>
          <cell r="Z61">
            <v>0.11476678244444444</v>
          </cell>
          <cell r="AA61">
            <v>0.11476678244444444</v>
          </cell>
        </row>
        <row r="62">
          <cell r="C62">
            <v>3.3975</v>
          </cell>
          <cell r="D62">
            <v>3.3975</v>
          </cell>
          <cell r="E62">
            <v>3.3975</v>
          </cell>
          <cell r="F62">
            <v>3.3975</v>
          </cell>
          <cell r="G62">
            <v>3.3975</v>
          </cell>
          <cell r="H62">
            <v>3.3975</v>
          </cell>
          <cell r="I62">
            <v>3.3975</v>
          </cell>
          <cell r="J62">
            <v>3.3975</v>
          </cell>
          <cell r="K62">
            <v>3.3975</v>
          </cell>
          <cell r="L62">
            <v>3.3975</v>
          </cell>
          <cell r="M62">
            <v>4.785988143777778</v>
          </cell>
          <cell r="N62">
            <v>4.785988143777778</v>
          </cell>
          <cell r="O62">
            <v>4.785988143777778</v>
          </cell>
          <cell r="P62">
            <v>4.785988143777778</v>
          </cell>
          <cell r="Q62">
            <v>4.785988143777778</v>
          </cell>
          <cell r="R62">
            <v>4.785988143777778</v>
          </cell>
          <cell r="S62">
            <v>4.785988143777778</v>
          </cell>
          <cell r="T62">
            <v>4.785988143777778</v>
          </cell>
          <cell r="U62">
            <v>4.785988143777778</v>
          </cell>
          <cell r="V62">
            <v>4.785988143777778</v>
          </cell>
          <cell r="W62">
            <v>4.785988143777778</v>
          </cell>
          <cell r="X62">
            <v>4.785988143777778</v>
          </cell>
          <cell r="Y62">
            <v>4.785988143777778</v>
          </cell>
          <cell r="Z62">
            <v>4.785988143777778</v>
          </cell>
          <cell r="AA62">
            <v>4.785988143777778</v>
          </cell>
        </row>
        <row r="71">
          <cell r="C71">
            <v>126.7549893451641</v>
          </cell>
          <cell r="D71">
            <v>126.40263436199982</v>
          </cell>
          <cell r="E71">
            <v>125.90479156656414</v>
          </cell>
          <cell r="F71">
            <v>125.59419120253762</v>
          </cell>
          <cell r="G71">
            <v>125.29567703438374</v>
          </cell>
          <cell r="H71">
            <v>124.6458980773704</v>
          </cell>
          <cell r="I71">
            <v>123.92477489995528</v>
          </cell>
          <cell r="J71">
            <v>123.4368335628532</v>
          </cell>
          <cell r="K71">
            <v>122.89386569999581</v>
          </cell>
          <cell r="L71">
            <v>122.29489107353157</v>
          </cell>
          <cell r="M71">
            <v>121.63508552583608</v>
          </cell>
          <cell r="N71">
            <v>120.9256954032648</v>
          </cell>
          <cell r="O71">
            <v>120.16316689132077</v>
          </cell>
          <cell r="P71">
            <v>119.34121926902432</v>
          </cell>
          <cell r="Q71">
            <v>118.47958457038236</v>
          </cell>
          <cell r="R71">
            <v>117.56199338280928</v>
          </cell>
          <cell r="S71">
            <v>116.61450939968594</v>
          </cell>
          <cell r="T71">
            <v>115.61756717583677</v>
          </cell>
          <cell r="U71">
            <v>114.59335467192906</v>
          </cell>
          <cell r="V71">
            <v>113.54874040051737</v>
          </cell>
          <cell r="W71">
            <v>112.49501885704592</v>
          </cell>
          <cell r="X71">
            <v>111.59066002769617</v>
          </cell>
          <cell r="Y71">
            <v>110.086618805207</v>
          </cell>
          <cell r="Z71">
            <v>108.44734419408715</v>
          </cell>
          <cell r="AA71">
            <v>107.43715857696706</v>
          </cell>
        </row>
        <row r="72">
          <cell r="C72">
            <v>0.03926177173606303</v>
          </cell>
          <cell r="D72">
            <v>0.047451343809329985</v>
          </cell>
          <cell r="E72">
            <v>0.043513646805581674</v>
          </cell>
          <cell r="F72">
            <v>0.05546288171437642</v>
          </cell>
          <cell r="G72">
            <v>0.06657430887646201</v>
          </cell>
          <cell r="H72">
            <v>0.05629021710758255</v>
          </cell>
          <cell r="I72">
            <v>0.04930499390767619</v>
          </cell>
          <cell r="J72">
            <v>0.04873947357067502</v>
          </cell>
          <cell r="K72">
            <v>0.04575478295122639</v>
          </cell>
          <cell r="L72">
            <v>0.053808211191873644</v>
          </cell>
          <cell r="M72">
            <v>0.07361400539097257</v>
          </cell>
          <cell r="N72">
            <v>0.07290832120663293</v>
          </cell>
          <cell r="O72">
            <v>0.06629717438734153</v>
          </cell>
          <cell r="P72">
            <v>0.07282165828404116</v>
          </cell>
          <cell r="Q72">
            <v>0.057271844892489675</v>
          </cell>
          <cell r="R72">
            <v>0.06597528350317199</v>
          </cell>
          <cell r="S72">
            <v>0.04522569163624748</v>
          </cell>
          <cell r="T72">
            <v>0.03929546818024167</v>
          </cell>
          <cell r="U72">
            <v>0.03206530012136336</v>
          </cell>
          <cell r="V72">
            <v>0.03113676828029366</v>
          </cell>
          <cell r="W72">
            <v>0.028363553133045415</v>
          </cell>
          <cell r="X72">
            <v>0.03134723550059688</v>
          </cell>
          <cell r="Y72">
            <v>0.03228814778269896</v>
          </cell>
          <cell r="Z72">
            <v>0.031925244108589206</v>
          </cell>
          <cell r="AA72">
            <v>0.041350618713433616</v>
          </cell>
        </row>
      </sheetData>
      <sheetData sheetId="11">
        <row r="6">
          <cell r="C6">
            <v>1057.3209286079264</v>
          </cell>
          <cell r="D6">
            <v>1072.3650880549549</v>
          </cell>
          <cell r="E6">
            <v>1086.1612475519837</v>
          </cell>
          <cell r="F6">
            <v>1098.6274070800134</v>
          </cell>
          <cell r="G6">
            <v>1110.5245666620422</v>
          </cell>
          <cell r="H6">
            <v>1120.7647263070708</v>
          </cell>
          <cell r="I6">
            <v>1133.9438858811006</v>
          </cell>
          <cell r="J6">
            <v>1144.27104551313</v>
          </cell>
          <cell r="K6">
            <v>1155.8162051321585</v>
          </cell>
          <cell r="L6">
            <v>1166.9885045958297</v>
          </cell>
          <cell r="M6">
            <v>1176.361649711739</v>
          </cell>
          <cell r="N6">
            <v>1185.4819386806041</v>
          </cell>
          <cell r="O6">
            <v>1195.308345709511</v>
          </cell>
          <cell r="P6">
            <v>1201.0312080956096</v>
          </cell>
          <cell r="Q6">
            <v>1205.6636015326858</v>
          </cell>
          <cell r="R6">
            <v>1210.1870284272086</v>
          </cell>
          <cell r="S6">
            <v>1213.9795388047564</v>
          </cell>
          <cell r="T6">
            <v>1215.8841920080608</v>
          </cell>
          <cell r="U6">
            <v>1220.9010427636872</v>
          </cell>
          <cell r="V6">
            <v>1223.1035270899588</v>
          </cell>
          <cell r="W6">
            <v>1224.7368841836003</v>
          </cell>
          <cell r="X6">
            <v>1225.9757247036698</v>
          </cell>
          <cell r="Y6">
            <v>1229.5115268537688</v>
          </cell>
          <cell r="Z6">
            <v>1237.4046372420166</v>
          </cell>
          <cell r="AA6">
            <v>1242.451419406716</v>
          </cell>
        </row>
        <row r="8">
          <cell r="C8">
            <v>0</v>
          </cell>
          <cell r="D8">
            <v>0</v>
          </cell>
          <cell r="E8">
            <v>0</v>
          </cell>
          <cell r="F8">
            <v>0</v>
          </cell>
          <cell r="G8">
            <v>0</v>
          </cell>
          <cell r="H8">
            <v>0</v>
          </cell>
          <cell r="I8">
            <v>0</v>
          </cell>
          <cell r="J8">
            <v>0</v>
          </cell>
          <cell r="K8">
            <v>0</v>
          </cell>
          <cell r="L8">
            <v>0</v>
          </cell>
          <cell r="M8">
            <v>0.005849999999999999</v>
          </cell>
          <cell r="N8">
            <v>0.005849999999999999</v>
          </cell>
          <cell r="O8">
            <v>0.005849999999999999</v>
          </cell>
          <cell r="P8">
            <v>0.005849999999999999</v>
          </cell>
          <cell r="Q8">
            <v>0.005849999999999999</v>
          </cell>
          <cell r="R8">
            <v>0.005849999999999999</v>
          </cell>
          <cell r="S8">
            <v>0.005849999999999999</v>
          </cell>
          <cell r="T8">
            <v>0.005849999999999999</v>
          </cell>
          <cell r="U8">
            <v>0.005849999999999999</v>
          </cell>
          <cell r="V8">
            <v>0.005849999999999999</v>
          </cell>
          <cell r="W8">
            <v>0.005849999999999999</v>
          </cell>
          <cell r="X8">
            <v>0.005849999999999999</v>
          </cell>
          <cell r="Y8">
            <v>0.005849999999999999</v>
          </cell>
          <cell r="Z8">
            <v>0.005849999999999999</v>
          </cell>
          <cell r="AA8">
            <v>0.005849999999999999</v>
          </cell>
        </row>
        <row r="9">
          <cell r="C9">
            <v>0.08826361160786868</v>
          </cell>
          <cell r="D9">
            <v>0.08826361160786868</v>
          </cell>
          <cell r="E9">
            <v>0.08826361160786868</v>
          </cell>
          <cell r="F9">
            <v>0.08826361160786868</v>
          </cell>
          <cell r="G9">
            <v>0.08826361160786868</v>
          </cell>
          <cell r="H9">
            <v>0.08826361160786868</v>
          </cell>
          <cell r="I9">
            <v>0.08826361160786868</v>
          </cell>
          <cell r="J9">
            <v>0.08826361160786868</v>
          </cell>
          <cell r="K9">
            <v>0.08826361160786868</v>
          </cell>
          <cell r="L9">
            <v>0.050216497000000006</v>
          </cell>
          <cell r="M9">
            <v>1.8931892752103476</v>
          </cell>
          <cell r="N9">
            <v>2.1651812245838795</v>
          </cell>
          <cell r="O9">
            <v>1.7646364469754854</v>
          </cell>
          <cell r="P9">
            <v>2.3317338332187223</v>
          </cell>
          <cell r="Q9">
            <v>2.321216510872362</v>
          </cell>
          <cell r="R9">
            <v>2.080052231735454</v>
          </cell>
          <cell r="S9">
            <v>1.3424026300303842</v>
          </cell>
          <cell r="T9">
            <v>1.9732813056564715</v>
          </cell>
          <cell r="U9">
            <v>1.684535746716891</v>
          </cell>
          <cell r="V9">
            <v>1.8663899999999998</v>
          </cell>
          <cell r="W9">
            <v>1.8013899999999998</v>
          </cell>
          <cell r="X9">
            <v>0.9645689310611929</v>
          </cell>
          <cell r="Y9">
            <v>1.205645615801704</v>
          </cell>
          <cell r="Z9">
            <v>1.1758501084430673</v>
          </cell>
          <cell r="AA9">
            <v>1.2083899999999999</v>
          </cell>
        </row>
        <row r="13">
          <cell r="C13">
            <v>0.14457658136308627</v>
          </cell>
          <cell r="D13">
            <v>0.14457658136308627</v>
          </cell>
          <cell r="E13">
            <v>0.14457658136308627</v>
          </cell>
          <cell r="F13">
            <v>0.14457658136308627</v>
          </cell>
          <cell r="G13">
            <v>0.14457658136308627</v>
          </cell>
          <cell r="H13">
            <v>0.14457658136308627</v>
          </cell>
          <cell r="I13">
            <v>0.14457658136308627</v>
          </cell>
          <cell r="J13">
            <v>0.14457658136308627</v>
          </cell>
          <cell r="K13">
            <v>0.14457658136308627</v>
          </cell>
          <cell r="L13">
            <v>0.22434405068664992</v>
          </cell>
          <cell r="M13">
            <v>0.05783</v>
          </cell>
          <cell r="N13">
            <v>0.05783</v>
          </cell>
          <cell r="O13">
            <v>0.05783</v>
          </cell>
          <cell r="P13">
            <v>0.05783</v>
          </cell>
          <cell r="Q13">
            <v>0.05783</v>
          </cell>
          <cell r="R13">
            <v>0.05783</v>
          </cell>
          <cell r="S13">
            <v>0.05783</v>
          </cell>
          <cell r="T13">
            <v>0.05783</v>
          </cell>
          <cell r="U13">
            <v>0.05783</v>
          </cell>
          <cell r="V13">
            <v>0.05783</v>
          </cell>
          <cell r="W13">
            <v>0.05783</v>
          </cell>
          <cell r="X13">
            <v>0.05783</v>
          </cell>
          <cell r="Y13">
            <v>0.05783</v>
          </cell>
          <cell r="Z13">
            <v>0.05783</v>
          </cell>
          <cell r="AA13">
            <v>0.05783</v>
          </cell>
        </row>
        <row r="19">
          <cell r="C19">
            <v>622.6155250000002</v>
          </cell>
          <cell r="D19">
            <v>619.2619593604281</v>
          </cell>
          <cell r="E19">
            <v>618.6465950311874</v>
          </cell>
          <cell r="F19">
            <v>626.6107074712977</v>
          </cell>
          <cell r="G19">
            <v>626.1087810469828</v>
          </cell>
          <cell r="H19">
            <v>622.9433869971476</v>
          </cell>
          <cell r="I19">
            <v>629.1571691274326</v>
          </cell>
          <cell r="J19">
            <v>637.3083022496269</v>
          </cell>
          <cell r="K19">
            <v>640.2788310283199</v>
          </cell>
          <cell r="L19">
            <v>638.2579404213964</v>
          </cell>
          <cell r="M19">
            <v>638.8185644576597</v>
          </cell>
          <cell r="N19">
            <v>637.2362414534603</v>
          </cell>
          <cell r="O19">
            <v>636.3494431706631</v>
          </cell>
          <cell r="P19">
            <v>630.4587532749954</v>
          </cell>
          <cell r="Q19">
            <v>625.0126719994821</v>
          </cell>
          <cell r="R19">
            <v>611.554538639143</v>
          </cell>
          <cell r="S19">
            <v>592.3793940529149</v>
          </cell>
          <cell r="T19">
            <v>585.8292474667694</v>
          </cell>
          <cell r="U19">
            <v>586.9187680886321</v>
          </cell>
          <cell r="V19">
            <v>579.9124261868781</v>
          </cell>
          <cell r="W19">
            <v>564.6883212730072</v>
          </cell>
          <cell r="X19">
            <v>562.795582536644</v>
          </cell>
          <cell r="Y19">
            <v>571.1663807082755</v>
          </cell>
          <cell r="Z19">
            <v>573.1448012598571</v>
          </cell>
          <cell r="AA19">
            <v>573.156789906468</v>
          </cell>
        </row>
        <row r="20">
          <cell r="C20">
            <v>0.7416965294182766</v>
          </cell>
          <cell r="D20">
            <v>0.6811062791438987</v>
          </cell>
          <cell r="E20">
            <v>0.6165349376253153</v>
          </cell>
          <cell r="F20">
            <v>0.5889100574045688</v>
          </cell>
          <cell r="G20">
            <v>0.5084629060345238</v>
          </cell>
          <cell r="H20">
            <v>0.6511510057051121</v>
          </cell>
          <cell r="I20">
            <v>0.5126867451349961</v>
          </cell>
          <cell r="J20">
            <v>0.5718205007465402</v>
          </cell>
          <cell r="K20">
            <v>0.5547309433602634</v>
          </cell>
          <cell r="L20">
            <v>0.5082201572072591</v>
          </cell>
          <cell r="M20">
            <v>0.624922664791517</v>
          </cell>
          <cell r="N20">
            <v>0.7060806731905122</v>
          </cell>
          <cell r="O20">
            <v>0.48411623878502386</v>
          </cell>
          <cell r="P20">
            <v>0.4060310301206159</v>
          </cell>
          <cell r="Q20">
            <v>0.40928458114690364</v>
          </cell>
          <cell r="R20">
            <v>0.34270730182517634</v>
          </cell>
          <cell r="S20">
            <v>0.24070247428134736</v>
          </cell>
          <cell r="T20">
            <v>0.3972946465722443</v>
          </cell>
          <cell r="U20">
            <v>0.25221040284679086</v>
          </cell>
          <cell r="V20">
            <v>0.2072632063549494</v>
          </cell>
          <cell r="W20">
            <v>0.1637620340966016</v>
          </cell>
          <cell r="X20">
            <v>0.30746050682280496</v>
          </cell>
          <cell r="Y20">
            <v>0.5438851635599198</v>
          </cell>
          <cell r="Z20">
            <v>0.3806340603968541</v>
          </cell>
          <cell r="AA20">
            <v>0.5017697671751224</v>
          </cell>
        </row>
        <row r="22">
          <cell r="C22">
            <v>16.83875</v>
          </cell>
          <cell r="D22">
            <v>16.83875</v>
          </cell>
          <cell r="E22">
            <v>16.83875</v>
          </cell>
          <cell r="F22">
            <v>16.83875</v>
          </cell>
          <cell r="G22">
            <v>16.83875</v>
          </cell>
          <cell r="H22">
            <v>16.83875</v>
          </cell>
          <cell r="I22">
            <v>16.83875</v>
          </cell>
          <cell r="J22">
            <v>16.83875</v>
          </cell>
          <cell r="K22">
            <v>16.83875</v>
          </cell>
          <cell r="L22">
            <v>16.83875</v>
          </cell>
          <cell r="M22">
            <v>18.838015408555556</v>
          </cell>
          <cell r="N22">
            <v>18.838015408555556</v>
          </cell>
          <cell r="O22">
            <v>18.838015408555556</v>
          </cell>
          <cell r="P22">
            <v>18.838015408555556</v>
          </cell>
          <cell r="Q22">
            <v>18.838015408555556</v>
          </cell>
          <cell r="R22">
            <v>18.838015408555556</v>
          </cell>
          <cell r="S22">
            <v>18.838015408555556</v>
          </cell>
          <cell r="T22">
            <v>18.838015408555556</v>
          </cell>
          <cell r="U22">
            <v>18.838015408555556</v>
          </cell>
          <cell r="V22">
            <v>18.838015408555556</v>
          </cell>
          <cell r="W22">
            <v>18.838015408555556</v>
          </cell>
          <cell r="X22">
            <v>18.838015408555556</v>
          </cell>
          <cell r="Y22">
            <v>18.838015408555556</v>
          </cell>
          <cell r="Z22">
            <v>18.838015408555556</v>
          </cell>
          <cell r="AA22">
            <v>18.838015408555556</v>
          </cell>
        </row>
        <row r="26">
          <cell r="C26">
            <v>0.12275</v>
          </cell>
          <cell r="D26">
            <v>0.12275</v>
          </cell>
          <cell r="E26">
            <v>0.12275</v>
          </cell>
          <cell r="F26">
            <v>0.12275</v>
          </cell>
          <cell r="G26">
            <v>0.12275</v>
          </cell>
          <cell r="H26">
            <v>0.12275</v>
          </cell>
          <cell r="I26">
            <v>0.12275</v>
          </cell>
          <cell r="J26">
            <v>0.12275</v>
          </cell>
          <cell r="K26">
            <v>0.12275</v>
          </cell>
          <cell r="L26">
            <v>0.12275</v>
          </cell>
          <cell r="M26">
            <v>0.5942344898888889</v>
          </cell>
          <cell r="N26">
            <v>0.5942344898888889</v>
          </cell>
          <cell r="O26">
            <v>0.5942344898888889</v>
          </cell>
          <cell r="P26">
            <v>0.5942344898888889</v>
          </cell>
          <cell r="Q26">
            <v>0.5942344898888889</v>
          </cell>
          <cell r="R26">
            <v>0.5942344898888889</v>
          </cell>
          <cell r="S26">
            <v>0.5942344898888889</v>
          </cell>
          <cell r="T26">
            <v>0.5942344898888889</v>
          </cell>
          <cell r="U26">
            <v>0.5942344898888889</v>
          </cell>
          <cell r="V26">
            <v>0.5942344898888889</v>
          </cell>
          <cell r="W26">
            <v>0.5942344898888889</v>
          </cell>
          <cell r="X26">
            <v>0.5942344898888889</v>
          </cell>
          <cell r="Y26">
            <v>0.5942344898888889</v>
          </cell>
          <cell r="Z26">
            <v>0.5942344898888889</v>
          </cell>
          <cell r="AA26">
            <v>0.5942344898888889</v>
          </cell>
        </row>
        <row r="32">
          <cell r="C32">
            <v>5695.270019141644</v>
          </cell>
          <cell r="D32">
            <v>5683.713484619429</v>
          </cell>
          <cell r="E32">
            <v>5670.9843825838725</v>
          </cell>
          <cell r="F32">
            <v>5650.320827328043</v>
          </cell>
          <cell r="G32">
            <v>5639.833879390044</v>
          </cell>
          <cell r="H32">
            <v>5629.171045164034</v>
          </cell>
          <cell r="I32">
            <v>5611.982419398262</v>
          </cell>
          <cell r="J32">
            <v>5591.735799009251</v>
          </cell>
          <cell r="K32">
            <v>5577.072243097097</v>
          </cell>
          <cell r="L32">
            <v>5568.9307614343725</v>
          </cell>
          <cell r="M32">
            <v>5568.427683223717</v>
          </cell>
          <cell r="N32">
            <v>5561.028605326819</v>
          </cell>
          <cell r="O32">
            <v>5557.684302319498</v>
          </cell>
          <cell r="P32">
            <v>5560.356111016234</v>
          </cell>
          <cell r="Q32">
            <v>5563.065313070474</v>
          </cell>
          <cell r="R32">
            <v>5574.786738991572</v>
          </cell>
          <cell r="S32">
            <v>5593.608333140201</v>
          </cell>
          <cell r="T32">
            <v>5596.94774908675</v>
          </cell>
          <cell r="U32">
            <v>5595.111896788896</v>
          </cell>
          <cell r="V32">
            <v>5601.843433829187</v>
          </cell>
          <cell r="W32">
            <v>5616.540101563167</v>
          </cell>
          <cell r="X32">
            <v>5615.159782290439</v>
          </cell>
          <cell r="Y32">
            <v>5598.665679826461</v>
          </cell>
          <cell r="Z32">
            <v>5590.679359745199</v>
          </cell>
          <cell r="AA32">
            <v>5583.075049879475</v>
          </cell>
        </row>
        <row r="33">
          <cell r="C33">
            <v>14.260545214917304</v>
          </cell>
          <cell r="D33">
            <v>13.095580880651632</v>
          </cell>
          <cell r="E33">
            <v>11.854072394646124</v>
          </cell>
          <cell r="F33">
            <v>11.322930832269382</v>
          </cell>
          <cell r="G33">
            <v>9.776179305167583</v>
          </cell>
          <cell r="H33">
            <v>12.519633017400785</v>
          </cell>
          <cell r="I33">
            <v>9.857390752280685</v>
          </cell>
          <cell r="J33">
            <v>10.994351169619687</v>
          </cell>
          <cell r="K33">
            <v>10.665771492968014</v>
          </cell>
          <cell r="L33">
            <v>9.771511991125017</v>
          </cell>
          <cell r="M33">
            <v>8.360221000390489</v>
          </cell>
          <cell r="N33">
            <v>9.445953562824439</v>
          </cell>
          <cell r="O33">
            <v>6.476511373564687</v>
          </cell>
          <cell r="P33">
            <v>5.431886753470547</v>
          </cell>
          <cell r="Q33">
            <v>5.475412788207801</v>
          </cell>
          <cell r="R33">
            <v>4.584741349814606</v>
          </cell>
          <cell r="S33">
            <v>3.220119854357037</v>
          </cell>
          <cell r="T33">
            <v>5.315011336201229</v>
          </cell>
          <cell r="U33">
            <v>3.374073025660099</v>
          </cell>
          <cell r="V33">
            <v>2.772769028876542</v>
          </cell>
          <cell r="W33">
            <v>2.1908099572253765</v>
          </cell>
          <cell r="X33">
            <v>4.113209410940874</v>
          </cell>
          <cell r="Y33">
            <v>7.276100583920091</v>
          </cell>
          <cell r="Z33">
            <v>5.092125865294553</v>
          </cell>
          <cell r="AA33">
            <v>6.712680434302992</v>
          </cell>
        </row>
        <row r="35">
          <cell r="C35">
            <v>21.40375</v>
          </cell>
          <cell r="D35">
            <v>21.40375</v>
          </cell>
          <cell r="E35">
            <v>21.40375</v>
          </cell>
          <cell r="F35">
            <v>21.40375</v>
          </cell>
          <cell r="G35">
            <v>21.40375</v>
          </cell>
          <cell r="H35">
            <v>21.40375</v>
          </cell>
          <cell r="I35">
            <v>21.40375</v>
          </cell>
          <cell r="J35">
            <v>21.40375</v>
          </cell>
          <cell r="K35">
            <v>21.40375</v>
          </cell>
          <cell r="L35">
            <v>21.40375</v>
          </cell>
          <cell r="M35">
            <v>9.520282569111112</v>
          </cell>
          <cell r="N35">
            <v>9.520282569111112</v>
          </cell>
          <cell r="O35">
            <v>9.520282569111112</v>
          </cell>
          <cell r="P35">
            <v>9.520282569111112</v>
          </cell>
          <cell r="Q35">
            <v>9.520282569111112</v>
          </cell>
          <cell r="R35">
            <v>9.520282569111112</v>
          </cell>
          <cell r="S35">
            <v>9.520282569111112</v>
          </cell>
          <cell r="T35">
            <v>9.520282569111112</v>
          </cell>
          <cell r="U35">
            <v>9.520282569111112</v>
          </cell>
          <cell r="V35">
            <v>9.520282569111112</v>
          </cell>
          <cell r="W35">
            <v>9.520282569111112</v>
          </cell>
          <cell r="X35">
            <v>9.520282569111112</v>
          </cell>
          <cell r="Y35">
            <v>9.520282569111112</v>
          </cell>
          <cell r="Z35">
            <v>9.520282569111112</v>
          </cell>
          <cell r="AA35">
            <v>9.520282569111112</v>
          </cell>
        </row>
        <row r="37">
          <cell r="C37">
            <v>0.05947564102564092</v>
          </cell>
          <cell r="D37">
            <v>0.05947564102564092</v>
          </cell>
          <cell r="E37">
            <v>0.05947564102564092</v>
          </cell>
          <cell r="F37">
            <v>0.05947564102564092</v>
          </cell>
          <cell r="G37">
            <v>0.05947564102564092</v>
          </cell>
          <cell r="H37">
            <v>0.05947564102564092</v>
          </cell>
          <cell r="I37">
            <v>0.05947564102564092</v>
          </cell>
          <cell r="J37">
            <v>0.05947564102564092</v>
          </cell>
          <cell r="K37">
            <v>0.05947564102564092</v>
          </cell>
          <cell r="L37">
            <v>0.05947564102564115</v>
          </cell>
          <cell r="M37">
            <v>0.05947564102564092</v>
          </cell>
          <cell r="N37">
            <v>0.05947564102564092</v>
          </cell>
          <cell r="O37">
            <v>0.05947564102564092</v>
          </cell>
          <cell r="P37">
            <v>0.08391384615384603</v>
          </cell>
          <cell r="Q37">
            <v>0.10835205128205114</v>
          </cell>
          <cell r="R37">
            <v>0.13279025641025646</v>
          </cell>
          <cell r="S37">
            <v>0.12089512820512822</v>
          </cell>
          <cell r="T37">
            <v>0.109</v>
          </cell>
          <cell r="U37">
            <v>0.21366666666666664</v>
          </cell>
          <cell r="V37">
            <v>0.03633333333333333</v>
          </cell>
          <cell r="W37">
            <v>0</v>
          </cell>
          <cell r="X37">
            <v>0</v>
          </cell>
          <cell r="Y37">
            <v>0</v>
          </cell>
          <cell r="Z37">
            <v>0</v>
          </cell>
          <cell r="AA37">
            <v>0</v>
          </cell>
        </row>
        <row r="39">
          <cell r="C39">
            <v>2.221</v>
          </cell>
          <cell r="D39">
            <v>2.221</v>
          </cell>
          <cell r="E39">
            <v>2.221</v>
          </cell>
          <cell r="F39">
            <v>2.221</v>
          </cell>
          <cell r="G39">
            <v>2.221</v>
          </cell>
          <cell r="H39">
            <v>2.221</v>
          </cell>
          <cell r="I39">
            <v>2.221</v>
          </cell>
          <cell r="J39">
            <v>2.221</v>
          </cell>
          <cell r="K39">
            <v>2.221</v>
          </cell>
          <cell r="L39">
            <v>2.221</v>
          </cell>
          <cell r="M39">
            <v>1.5781084566666665</v>
          </cell>
          <cell r="N39">
            <v>1.5781084566666665</v>
          </cell>
          <cell r="O39">
            <v>1.5781084566666665</v>
          </cell>
          <cell r="P39">
            <v>1.5781084566666665</v>
          </cell>
          <cell r="Q39">
            <v>1.5781084566666665</v>
          </cell>
          <cell r="R39">
            <v>1.5781084566666665</v>
          </cell>
          <cell r="S39">
            <v>1.5781084566666665</v>
          </cell>
          <cell r="T39">
            <v>1.5781084566666665</v>
          </cell>
          <cell r="U39">
            <v>1.5781084566666665</v>
          </cell>
          <cell r="V39">
            <v>1.5781084566666665</v>
          </cell>
          <cell r="W39">
            <v>1.5781084566666665</v>
          </cell>
          <cell r="X39">
            <v>1.5781084566666665</v>
          </cell>
          <cell r="Y39">
            <v>1.5781084566666665</v>
          </cell>
          <cell r="Z39">
            <v>1.5781084566666665</v>
          </cell>
          <cell r="AA39">
            <v>1.5781084566666665</v>
          </cell>
        </row>
        <row r="45">
          <cell r="C45">
            <v>91.5742687834499</v>
          </cell>
          <cell r="D45">
            <v>91.58652607948719</v>
          </cell>
          <cell r="E45">
            <v>91.57499311911423</v>
          </cell>
          <cell r="F45">
            <v>91.56346015874126</v>
          </cell>
          <cell r="G45">
            <v>91.5519271983683</v>
          </cell>
          <cell r="H45">
            <v>91.54039423799534</v>
          </cell>
          <cell r="I45">
            <v>91.52886127762238</v>
          </cell>
          <cell r="J45">
            <v>91.51732831724942</v>
          </cell>
          <cell r="K45">
            <v>91.50579535687646</v>
          </cell>
          <cell r="L45">
            <v>91.4942623965035</v>
          </cell>
          <cell r="M45">
            <v>91.48272943613054</v>
          </cell>
          <cell r="N45">
            <v>91.47119647575758</v>
          </cell>
          <cell r="O45">
            <v>91.45966351538462</v>
          </cell>
          <cell r="P45">
            <v>91.47155864358976</v>
          </cell>
          <cell r="Q45">
            <v>91.49567287435897</v>
          </cell>
          <cell r="R45">
            <v>91.51978710512822</v>
          </cell>
          <cell r="S45">
            <v>91.49397733589744</v>
          </cell>
          <cell r="T45">
            <v>91.45000089999999</v>
          </cell>
          <cell r="U45">
            <v>91.48874356666667</v>
          </cell>
          <cell r="V45">
            <v>91.66848623333334</v>
          </cell>
          <cell r="W45">
            <v>91.63672890000001</v>
          </cell>
          <cell r="X45">
            <v>91.6152289</v>
          </cell>
          <cell r="Y45">
            <v>91.59372890000002</v>
          </cell>
          <cell r="Z45">
            <v>91.57222890000001</v>
          </cell>
          <cell r="AA45">
            <v>91.55072890000001</v>
          </cell>
        </row>
        <row r="49">
          <cell r="C49">
            <v>0.02342808857808859</v>
          </cell>
          <cell r="D49">
            <v>0.02342808857808859</v>
          </cell>
          <cell r="E49">
            <v>0.02342808857808859</v>
          </cell>
          <cell r="F49">
            <v>0.02342808857808859</v>
          </cell>
          <cell r="G49">
            <v>0.02342808857808859</v>
          </cell>
          <cell r="H49">
            <v>0.023428088578088535</v>
          </cell>
          <cell r="I49">
            <v>0.02342808857808859</v>
          </cell>
          <cell r="J49">
            <v>0.02342808857808859</v>
          </cell>
          <cell r="K49">
            <v>0.023428088578088535</v>
          </cell>
          <cell r="L49">
            <v>0.02342808857808859</v>
          </cell>
          <cell r="M49">
            <v>0.02342808857808859</v>
          </cell>
          <cell r="N49">
            <v>0.02342808857808859</v>
          </cell>
          <cell r="O49">
            <v>0.02342808857808859</v>
          </cell>
          <cell r="P49">
            <v>0</v>
          </cell>
          <cell r="Q49">
            <v>0</v>
          </cell>
          <cell r="R49">
            <v>0</v>
          </cell>
          <cell r="S49">
            <v>0.049923999999999996</v>
          </cell>
          <cell r="T49">
            <v>0.049923999999999996</v>
          </cell>
          <cell r="U49">
            <v>0.049923999999999996</v>
          </cell>
          <cell r="V49">
            <v>0.049923999999999996</v>
          </cell>
          <cell r="W49">
            <v>0.049923999999999996</v>
          </cell>
          <cell r="X49">
            <v>0.0215</v>
          </cell>
          <cell r="Y49">
            <v>0.0215</v>
          </cell>
          <cell r="Z49">
            <v>0.0215</v>
          </cell>
          <cell r="AA49">
            <v>0.0215</v>
          </cell>
        </row>
        <row r="58">
          <cell r="C58">
            <v>184.51167341863692</v>
          </cell>
          <cell r="D58">
            <v>185.6915506800431</v>
          </cell>
          <cell r="E58">
            <v>186.70018122525585</v>
          </cell>
          <cell r="F58">
            <v>187.70387354095092</v>
          </cell>
          <cell r="G58">
            <v>188.71462603208408</v>
          </cell>
          <cell r="H58">
            <v>189.69555447391966</v>
          </cell>
          <cell r="I58">
            <v>190.71406147769403</v>
          </cell>
          <cell r="J58">
            <v>191.70615771513616</v>
          </cell>
          <cell r="K58">
            <v>192.70844188941874</v>
          </cell>
          <cell r="L58">
            <v>193.1747747430039</v>
          </cell>
          <cell r="M58">
            <v>191.698127338017</v>
          </cell>
          <cell r="N58">
            <v>190.6169289539635</v>
          </cell>
          <cell r="O58">
            <v>189.83900381443163</v>
          </cell>
          <cell r="P58">
            <v>188.9171278700499</v>
          </cell>
          <cell r="Q58">
            <v>187.9138727004002</v>
          </cell>
          <cell r="R58">
            <v>187.48048310154542</v>
          </cell>
          <cell r="S58">
            <v>187.5825386759195</v>
          </cell>
          <cell r="T58">
            <v>186.92586859990013</v>
          </cell>
          <cell r="U58">
            <v>186.57102502222406</v>
          </cell>
          <cell r="V58">
            <v>186.61599457969436</v>
          </cell>
          <cell r="W58">
            <v>187.6595173935422</v>
          </cell>
          <cell r="X58">
            <v>189.56574743163083</v>
          </cell>
          <cell r="Y58">
            <v>191.4292051549515</v>
          </cell>
          <cell r="Z58">
            <v>193.6925374746238</v>
          </cell>
          <cell r="AA58">
            <v>195.67134150351006</v>
          </cell>
        </row>
        <row r="59">
          <cell r="C59">
            <v>0.1982689310996522</v>
          </cell>
          <cell r="D59">
            <v>0.182072058550736</v>
          </cell>
          <cell r="E59">
            <v>0.16481096812524712</v>
          </cell>
          <cell r="F59">
            <v>0.1574263367350758</v>
          </cell>
          <cell r="G59">
            <v>0.13592135446872936</v>
          </cell>
          <cell r="H59">
            <v>0.17406447079760978</v>
          </cell>
          <cell r="I59">
            <v>0.13705046324889908</v>
          </cell>
          <cell r="J59">
            <v>0.15285798836460174</v>
          </cell>
          <cell r="K59">
            <v>0.14828963979945367</v>
          </cell>
          <cell r="L59">
            <v>0.13585646330556697</v>
          </cell>
          <cell r="M59">
            <v>1.2504671206326377</v>
          </cell>
          <cell r="N59">
            <v>1.4128638887396607</v>
          </cell>
          <cell r="O59">
            <v>0.968714167803422</v>
          </cell>
          <cell r="P59">
            <v>0.8124660565668805</v>
          </cell>
          <cell r="Q59">
            <v>0.8189763958662731</v>
          </cell>
          <cell r="R59">
            <v>0.6857555935758497</v>
          </cell>
          <cell r="S59">
            <v>0.4816444448276854</v>
          </cell>
          <cell r="T59">
            <v>0.7949845968663923</v>
          </cell>
          <cell r="U59">
            <v>0.504671752218556</v>
          </cell>
          <cell r="V59">
            <v>0.41473263727796866</v>
          </cell>
          <cell r="W59">
            <v>0.32768700958227914</v>
          </cell>
          <cell r="X59">
            <v>0.6152269334049978</v>
          </cell>
          <cell r="Y59">
            <v>1.0883114867636918</v>
          </cell>
          <cell r="Z59">
            <v>0.7616468474190388</v>
          </cell>
          <cell r="AA59">
            <v>1.0040387896465706</v>
          </cell>
        </row>
        <row r="61">
          <cell r="C61">
            <v>0.270625</v>
          </cell>
          <cell r="D61">
            <v>0.270625</v>
          </cell>
          <cell r="E61">
            <v>0.270625</v>
          </cell>
          <cell r="F61">
            <v>0.270625</v>
          </cell>
          <cell r="G61">
            <v>0.270625</v>
          </cell>
          <cell r="H61">
            <v>0.270625</v>
          </cell>
          <cell r="I61">
            <v>0.270625</v>
          </cell>
          <cell r="J61">
            <v>0.270625</v>
          </cell>
          <cell r="K61">
            <v>0.270625</v>
          </cell>
          <cell r="L61">
            <v>0.270625</v>
          </cell>
          <cell r="M61">
            <v>0.005421952333333334</v>
          </cell>
          <cell r="N61">
            <v>0.005421952333333334</v>
          </cell>
          <cell r="O61">
            <v>0.005421952333333334</v>
          </cell>
          <cell r="P61">
            <v>0.005421952333333334</v>
          </cell>
          <cell r="Q61">
            <v>0.005421952333333334</v>
          </cell>
          <cell r="R61">
            <v>0.005421952333333334</v>
          </cell>
          <cell r="S61">
            <v>0.005421952333333334</v>
          </cell>
          <cell r="T61">
            <v>0.005421952333333334</v>
          </cell>
          <cell r="U61">
            <v>0.005421952333333334</v>
          </cell>
          <cell r="V61">
            <v>0.005421952333333334</v>
          </cell>
          <cell r="W61">
            <v>0.005421952333333334</v>
          </cell>
          <cell r="X61">
            <v>0.005421952333333334</v>
          </cell>
          <cell r="Y61">
            <v>0.005421952333333334</v>
          </cell>
          <cell r="Z61">
            <v>0.005421952333333334</v>
          </cell>
          <cell r="AA61">
            <v>0.005421952333333334</v>
          </cell>
        </row>
        <row r="62">
          <cell r="C62">
            <v>0.675875</v>
          </cell>
          <cell r="D62">
            <v>0.675875</v>
          </cell>
          <cell r="E62">
            <v>0.675875</v>
          </cell>
          <cell r="F62">
            <v>0.675875</v>
          </cell>
          <cell r="G62">
            <v>0.675875</v>
          </cell>
          <cell r="H62">
            <v>0.675875</v>
          </cell>
          <cell r="I62">
            <v>0.675875</v>
          </cell>
          <cell r="J62">
            <v>0.675875</v>
          </cell>
          <cell r="K62">
            <v>0.675875</v>
          </cell>
          <cell r="L62">
            <v>0.675875</v>
          </cell>
          <cell r="M62">
            <v>2.1176833044444443</v>
          </cell>
          <cell r="N62">
            <v>2.1176833044444443</v>
          </cell>
          <cell r="O62">
            <v>2.1176833044444443</v>
          </cell>
          <cell r="P62">
            <v>2.1176833044444443</v>
          </cell>
          <cell r="Q62">
            <v>2.1176833044444443</v>
          </cell>
          <cell r="R62">
            <v>2.1176833044444443</v>
          </cell>
          <cell r="S62">
            <v>2.1176833044444443</v>
          </cell>
          <cell r="T62">
            <v>2.1176833044444443</v>
          </cell>
          <cell r="U62">
            <v>2.1176833044444443</v>
          </cell>
          <cell r="V62">
            <v>2.1176833044444443</v>
          </cell>
          <cell r="W62">
            <v>2.1176833044444443</v>
          </cell>
          <cell r="X62">
            <v>2.1176833044444443</v>
          </cell>
          <cell r="Y62">
            <v>2.1176833044444443</v>
          </cell>
          <cell r="Z62">
            <v>2.1176833044444443</v>
          </cell>
          <cell r="AA62">
            <v>2.1176833044444443</v>
          </cell>
        </row>
        <row r="71">
          <cell r="C71">
            <v>172.58022048576944</v>
          </cell>
          <cell r="D71">
            <v>172.50202659308238</v>
          </cell>
          <cell r="E71">
            <v>172.38323584501225</v>
          </cell>
          <cell r="F71">
            <v>172.1933597233795</v>
          </cell>
          <cell r="G71">
            <v>171.94285490990387</v>
          </cell>
          <cell r="H71">
            <v>171.62252813025887</v>
          </cell>
          <cell r="I71">
            <v>171.26323809031436</v>
          </cell>
          <cell r="J71">
            <v>170.83300246103093</v>
          </cell>
          <cell r="K71">
            <v>170.3421187395537</v>
          </cell>
          <cell r="L71">
            <v>169.79367128160322</v>
          </cell>
          <cell r="M71">
            <v>169.14385579192208</v>
          </cell>
          <cell r="N71">
            <v>168.47870708420822</v>
          </cell>
          <cell r="O71">
            <v>167.75740419793172</v>
          </cell>
          <cell r="P71">
            <v>166.89129632314882</v>
          </cell>
          <cell r="Q71">
            <v>165.90700215244425</v>
          </cell>
          <cell r="R71">
            <v>164.85128411825627</v>
          </cell>
          <cell r="S71">
            <v>163.72869907907432</v>
          </cell>
          <cell r="T71">
            <v>162.51743950786118</v>
          </cell>
          <cell r="U71">
            <v>161.155100196409</v>
          </cell>
          <cell r="V71">
            <v>159.74418759961515</v>
          </cell>
          <cell r="W71">
            <v>158.4498355200838</v>
          </cell>
          <cell r="X71">
            <v>157.07956806755575</v>
          </cell>
          <cell r="Y71">
            <v>155.6600358517419</v>
          </cell>
          <cell r="Z71">
            <v>154.27230811626077</v>
          </cell>
          <cell r="AA71">
            <v>152.81748322283028</v>
          </cell>
        </row>
        <row r="72">
          <cell r="C72">
            <v>0.07648896456476427</v>
          </cell>
          <cell r="D72">
            <v>0.07024047165373234</v>
          </cell>
          <cell r="E72">
            <v>0.06358142060331426</v>
          </cell>
          <cell r="F72">
            <v>0.06073254859097278</v>
          </cell>
          <cell r="G72">
            <v>0.05243627232916293</v>
          </cell>
          <cell r="H72">
            <v>0.06715127309649462</v>
          </cell>
          <cell r="I72">
            <v>0.05287186433542011</v>
          </cell>
          <cell r="J72">
            <v>0.05897015326917088</v>
          </cell>
          <cell r="K72">
            <v>0.057207757872266896</v>
          </cell>
          <cell r="L72">
            <v>0.05241123836215576</v>
          </cell>
          <cell r="M72">
            <v>0.13638906918535865</v>
          </cell>
          <cell r="N72">
            <v>0.15410176524538913</v>
          </cell>
          <cell r="O72">
            <v>0.10565813484686803</v>
          </cell>
          <cell r="P72">
            <v>0.08861607584195728</v>
          </cell>
          <cell r="Q72">
            <v>0.08932616177902358</v>
          </cell>
          <cell r="R72">
            <v>0.07479570278436802</v>
          </cell>
          <cell r="S72">
            <v>0.05253319853393054</v>
          </cell>
          <cell r="T72">
            <v>0.08670936436013545</v>
          </cell>
          <cell r="U72">
            <v>0.05504479837455413</v>
          </cell>
          <cell r="V72">
            <v>0.04523509449054021</v>
          </cell>
          <cell r="W72">
            <v>0.03574098469574286</v>
          </cell>
          <cell r="X72">
            <v>0.06710310683132421</v>
          </cell>
          <cell r="Y72">
            <v>0.11870267375629827</v>
          </cell>
          <cell r="Z72">
            <v>0.08307319948955581</v>
          </cell>
          <cell r="AA72">
            <v>0.10951100887531459</v>
          </cell>
        </row>
      </sheetData>
      <sheetData sheetId="12">
        <row r="6">
          <cell r="C6">
            <v>273.31172927024244</v>
          </cell>
          <cell r="D6">
            <v>273.8849146642875</v>
          </cell>
          <cell r="E6">
            <v>274.3341000615327</v>
          </cell>
          <cell r="F6">
            <v>274.6702854616778</v>
          </cell>
          <cell r="G6">
            <v>275.02447086465287</v>
          </cell>
          <cell r="H6">
            <v>275.58165626719796</v>
          </cell>
          <cell r="I6">
            <v>276.06884167093307</v>
          </cell>
          <cell r="J6">
            <v>276.39401804835717</v>
          </cell>
          <cell r="K6">
            <v>276.7276517036714</v>
          </cell>
          <cell r="L6">
            <v>277.0714141515567</v>
          </cell>
          <cell r="M6">
            <v>277.4677903216075</v>
          </cell>
          <cell r="N6">
            <v>277.96258684446576</v>
          </cell>
          <cell r="O6">
            <v>278.1293917888768</v>
          </cell>
          <cell r="P6">
            <v>278.1973220562227</v>
          </cell>
          <cell r="Q6">
            <v>278.4656227799558</v>
          </cell>
          <cell r="R6">
            <v>278.6512945457717</v>
          </cell>
          <cell r="S6">
            <v>278.95647481334436</v>
          </cell>
          <cell r="T6">
            <v>279.22889119249</v>
          </cell>
          <cell r="U6">
            <v>279.4073994175602</v>
          </cell>
          <cell r="V6">
            <v>279.38973270913857</v>
          </cell>
          <cell r="W6">
            <v>279.2589538046171</v>
          </cell>
          <cell r="X6">
            <v>279.25130941719715</v>
          </cell>
          <cell r="Y6">
            <v>279.3049937664171</v>
          </cell>
          <cell r="Z6">
            <v>279.8266194778836</v>
          </cell>
          <cell r="AA6">
            <v>280.3528479529502</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row>
        <row r="9">
          <cell r="C9">
            <v>0.026463379938221433</v>
          </cell>
          <cell r="D9">
            <v>0.026463379938221433</v>
          </cell>
          <cell r="E9">
            <v>0.026463379938221433</v>
          </cell>
          <cell r="F9">
            <v>0.026463379938221433</v>
          </cell>
          <cell r="G9">
            <v>0.026463379938221433</v>
          </cell>
          <cell r="H9">
            <v>0.026463379938221433</v>
          </cell>
          <cell r="I9">
            <v>0.026463379938221433</v>
          </cell>
          <cell r="J9">
            <v>0.10248143300000001</v>
          </cell>
          <cell r="K9">
            <v>0.023566877</v>
          </cell>
          <cell r="L9">
            <v>0.020845454</v>
          </cell>
          <cell r="M9">
            <v>0.41437955988128294</v>
          </cell>
          <cell r="N9">
            <v>0.33581449247050055</v>
          </cell>
          <cell r="O9">
            <v>0.15611054607668987</v>
          </cell>
          <cell r="P9">
            <v>0.14842497115762954</v>
          </cell>
          <cell r="Q9">
            <v>0.2413880033172306</v>
          </cell>
          <cell r="R9">
            <v>0.3423314965306547</v>
          </cell>
          <cell r="S9">
            <v>0.32635146085747935</v>
          </cell>
          <cell r="T9">
            <v>0.1889357447862695</v>
          </cell>
          <cell r="U9">
            <v>0.442732086922263</v>
          </cell>
          <cell r="V9">
            <v>0.216497672</v>
          </cell>
          <cell r="W9">
            <v>0.178925721</v>
          </cell>
          <cell r="X9">
            <v>0.214891102</v>
          </cell>
          <cell r="Y9">
            <v>0.29180558</v>
          </cell>
          <cell r="Z9">
            <v>0.23195746766666667</v>
          </cell>
          <cell r="AA9">
            <v>0.23195746766666667</v>
          </cell>
        </row>
        <row r="13">
          <cell r="C13">
            <v>0.05235121461672422</v>
          </cell>
          <cell r="D13">
            <v>0.05235121461672422</v>
          </cell>
          <cell r="E13">
            <v>0.05235121461672422</v>
          </cell>
          <cell r="F13">
            <v>0.05235121461672422</v>
          </cell>
          <cell r="G13">
            <v>0.05235121461672422</v>
          </cell>
          <cell r="H13">
            <v>0.05235121461672422</v>
          </cell>
          <cell r="I13">
            <v>0.05235121461672422</v>
          </cell>
          <cell r="J13">
            <v>0.05235121461672422</v>
          </cell>
          <cell r="K13">
            <v>0.05235121461672422</v>
          </cell>
          <cell r="L13">
            <v>0.13279699501279207</v>
          </cell>
          <cell r="M13">
            <v>0.00895</v>
          </cell>
          <cell r="N13">
            <v>0.00895</v>
          </cell>
          <cell r="O13">
            <v>0.00895</v>
          </cell>
          <cell r="P13">
            <v>0.00895</v>
          </cell>
          <cell r="Q13">
            <v>0.00895</v>
          </cell>
          <cell r="R13">
            <v>0.00895</v>
          </cell>
          <cell r="S13">
            <v>0.00895</v>
          </cell>
          <cell r="T13">
            <v>0.00895</v>
          </cell>
          <cell r="U13">
            <v>0.00895</v>
          </cell>
          <cell r="V13">
            <v>0.00895</v>
          </cell>
          <cell r="W13">
            <v>0.00895</v>
          </cell>
          <cell r="X13">
            <v>0.00895</v>
          </cell>
          <cell r="Y13">
            <v>0.00895</v>
          </cell>
          <cell r="Z13">
            <v>0.00895</v>
          </cell>
          <cell r="AA13">
            <v>0.00895</v>
          </cell>
        </row>
        <row r="19">
          <cell r="C19">
            <v>231.3469933325352</v>
          </cell>
          <cell r="D19">
            <v>233.34962821157242</v>
          </cell>
          <cell r="E19">
            <v>235.11601977018165</v>
          </cell>
          <cell r="F19">
            <v>236.677950235161</v>
          </cell>
          <cell r="G19">
            <v>238.93358068252635</v>
          </cell>
          <cell r="H19">
            <v>241.94850791274962</v>
          </cell>
          <cell r="I19">
            <v>247.26527406709866</v>
          </cell>
          <cell r="J19">
            <v>255.17887318552147</v>
          </cell>
          <cell r="K19">
            <v>259.73845391433144</v>
          </cell>
          <cell r="L19">
            <v>261.29595733993847</v>
          </cell>
          <cell r="M19">
            <v>259.5096513457649</v>
          </cell>
          <cell r="N19">
            <v>248.62122899497317</v>
          </cell>
          <cell r="O19">
            <v>240.4298474238002</v>
          </cell>
          <cell r="P19">
            <v>233.4821906263913</v>
          </cell>
          <cell r="Q19">
            <v>227.3885843930672</v>
          </cell>
          <cell r="R19">
            <v>219.15990660826407</v>
          </cell>
          <cell r="S19">
            <v>208.41661518564615</v>
          </cell>
          <cell r="T19">
            <v>201.25272872225318</v>
          </cell>
          <cell r="U19">
            <v>199.2160007496563</v>
          </cell>
          <cell r="V19">
            <v>199.07174390762356</v>
          </cell>
          <cell r="W19">
            <v>198.08287874445608</v>
          </cell>
          <cell r="X19">
            <v>197.04838666687408</v>
          </cell>
          <cell r="Y19">
            <v>192.57902432228266</v>
          </cell>
          <cell r="Z19">
            <v>184.22582850580417</v>
          </cell>
          <cell r="AA19">
            <v>180.63426733112132</v>
          </cell>
        </row>
        <row r="20">
          <cell r="C20">
            <v>0.04440661064732575</v>
          </cell>
          <cell r="D20">
            <v>0.03596118169879028</v>
          </cell>
          <cell r="E20">
            <v>0.02826494402684894</v>
          </cell>
          <cell r="F20">
            <v>0.029490893614729913</v>
          </cell>
          <cell r="G20">
            <v>0.043316878430571186</v>
          </cell>
          <cell r="H20">
            <v>0.0385492975305415</v>
          </cell>
          <cell r="I20">
            <v>0.030103868379043296</v>
          </cell>
          <cell r="J20">
            <v>0.027992511079930872</v>
          </cell>
          <cell r="K20">
            <v>0.03391793300657597</v>
          </cell>
          <cell r="L20">
            <v>0.04399796133932734</v>
          </cell>
          <cell r="M20">
            <v>0.03122921952121075</v>
          </cell>
          <cell r="N20">
            <v>0.01935036322797341</v>
          </cell>
          <cell r="O20">
            <v>0.01338994769721687</v>
          </cell>
          <cell r="P20">
            <v>0.01997998463835799</v>
          </cell>
          <cell r="Q20">
            <v>0.018468893409832952</v>
          </cell>
          <cell r="R20">
            <v>0.0251009051393977</v>
          </cell>
          <cell r="S20">
            <v>0.02296019249855724</v>
          </cell>
          <cell r="T20">
            <v>0.02400956140768193</v>
          </cell>
          <cell r="U20">
            <v>0.008143103008543451</v>
          </cell>
          <cell r="V20">
            <v>0.007933229197302603</v>
          </cell>
          <cell r="W20">
            <v>0.00910852242107662</v>
          </cell>
          <cell r="X20">
            <v>0.012508477807299573</v>
          </cell>
          <cell r="Y20">
            <v>0.031648967212363155</v>
          </cell>
          <cell r="Z20">
            <v>0.03345640039159283</v>
          </cell>
          <cell r="AA20">
            <v>0.03899454997952945</v>
          </cell>
        </row>
        <row r="22">
          <cell r="C22">
            <v>5.4857499999999995</v>
          </cell>
          <cell r="D22">
            <v>5.4857499999999995</v>
          </cell>
          <cell r="E22">
            <v>5.4857499999999995</v>
          </cell>
          <cell r="F22">
            <v>5.4857499999999995</v>
          </cell>
          <cell r="G22">
            <v>5.4857499999999995</v>
          </cell>
          <cell r="H22">
            <v>5.4857499999999995</v>
          </cell>
          <cell r="I22">
            <v>5.4857499999999995</v>
          </cell>
          <cell r="J22">
            <v>5.4857499999999995</v>
          </cell>
          <cell r="K22">
            <v>5.4857499999999995</v>
          </cell>
          <cell r="L22">
            <v>5.4857499999999995</v>
          </cell>
          <cell r="M22">
            <v>3.528472741555556</v>
          </cell>
          <cell r="N22">
            <v>3.528472741555556</v>
          </cell>
          <cell r="O22">
            <v>3.528472741555556</v>
          </cell>
          <cell r="P22">
            <v>3.528472741555556</v>
          </cell>
          <cell r="Q22">
            <v>3.528472741555556</v>
          </cell>
          <cell r="R22">
            <v>3.528472741555556</v>
          </cell>
          <cell r="S22">
            <v>3.528472741555556</v>
          </cell>
          <cell r="T22">
            <v>3.528472741555556</v>
          </cell>
          <cell r="U22">
            <v>3.528472741555556</v>
          </cell>
          <cell r="V22">
            <v>3.528472741555556</v>
          </cell>
          <cell r="W22">
            <v>3.528472741555556</v>
          </cell>
          <cell r="X22">
            <v>3.528472741555556</v>
          </cell>
          <cell r="Y22">
            <v>3.528472741555556</v>
          </cell>
          <cell r="Z22">
            <v>3.528472741555556</v>
          </cell>
          <cell r="AA22">
            <v>3.528472741555556</v>
          </cell>
        </row>
        <row r="26">
          <cell r="C26">
            <v>0.18262499999999998</v>
          </cell>
          <cell r="D26">
            <v>0.18262499999999998</v>
          </cell>
          <cell r="E26">
            <v>0.18262499999999998</v>
          </cell>
          <cell r="F26">
            <v>0.18262499999999998</v>
          </cell>
          <cell r="G26">
            <v>0.18262499999999998</v>
          </cell>
          <cell r="H26">
            <v>0.18262499999999998</v>
          </cell>
          <cell r="I26">
            <v>0.18262499999999998</v>
          </cell>
          <cell r="J26">
            <v>0.18262499999999998</v>
          </cell>
          <cell r="K26">
            <v>0.18262499999999998</v>
          </cell>
          <cell r="L26">
            <v>0.18262499999999998</v>
          </cell>
          <cell r="M26">
            <v>0.026256749333333333</v>
          </cell>
          <cell r="N26">
            <v>0.026256749333333333</v>
          </cell>
          <cell r="O26">
            <v>0.026256749333333333</v>
          </cell>
          <cell r="P26">
            <v>0.026256749333333333</v>
          </cell>
          <cell r="Q26">
            <v>0.026256749333333333</v>
          </cell>
          <cell r="R26">
            <v>0.026256749333333333</v>
          </cell>
          <cell r="S26">
            <v>0.026256749333333333</v>
          </cell>
          <cell r="T26">
            <v>0.026256749333333333</v>
          </cell>
          <cell r="U26">
            <v>0.026256749333333333</v>
          </cell>
          <cell r="V26">
            <v>0.026256749333333333</v>
          </cell>
          <cell r="W26">
            <v>0.026256749333333333</v>
          </cell>
          <cell r="X26">
            <v>0.026256749333333333</v>
          </cell>
          <cell r="Y26">
            <v>0.026256749333333333</v>
          </cell>
          <cell r="Z26">
            <v>0.026256749333333333</v>
          </cell>
          <cell r="AA26">
            <v>0.026256749333333333</v>
          </cell>
        </row>
        <row r="32">
          <cell r="C32">
            <v>1402.671415729883</v>
          </cell>
          <cell r="D32">
            <v>1398.8179155847254</v>
          </cell>
          <cell r="E32">
            <v>1396.0499323206673</v>
          </cell>
          <cell r="F32">
            <v>1393.214631082035</v>
          </cell>
          <cell r="G32">
            <v>1389.499059747313</v>
          </cell>
          <cell r="H32">
            <v>1385.090223884022</v>
          </cell>
          <cell r="I32">
            <v>1378.5102400957985</v>
          </cell>
          <cell r="J32">
            <v>1369.3428959074065</v>
          </cell>
          <cell r="K32">
            <v>1363.5731617765716</v>
          </cell>
          <cell r="L32">
            <v>1360.6286523872882</v>
          </cell>
          <cell r="M32">
            <v>1367.0530644273322</v>
          </cell>
          <cell r="N32">
            <v>1376.9510932931835</v>
          </cell>
          <cell r="O32">
            <v>1384.4544761485345</v>
          </cell>
          <cell r="P32">
            <v>1390.358409472924</v>
          </cell>
          <cell r="Q32">
            <v>1395.2875447759334</v>
          </cell>
          <cell r="R32">
            <v>1402.2417033229042</v>
          </cell>
          <cell r="S32">
            <v>1411.9071664972798</v>
          </cell>
          <cell r="T32">
            <v>1418.0811671607441</v>
          </cell>
          <cell r="U32">
            <v>1419.2166737517882</v>
          </cell>
          <cell r="V32">
            <v>1419.1158840536018</v>
          </cell>
          <cell r="W32">
            <v>1419.4157277925374</v>
          </cell>
          <cell r="X32">
            <v>1418.8481642515617</v>
          </cell>
          <cell r="Y32">
            <v>1421.258057838454</v>
          </cell>
          <cell r="Z32">
            <v>1428.200017478287</v>
          </cell>
          <cell r="AA32">
            <v>1430.8263673162382</v>
          </cell>
        </row>
        <row r="33">
          <cell r="C33">
            <v>0.5516011779302168</v>
          </cell>
          <cell r="D33">
            <v>0.44669543330728945</v>
          </cell>
          <cell r="E33">
            <v>0.3510958434356538</v>
          </cell>
          <cell r="F33">
            <v>0.3663240994745761</v>
          </cell>
          <cell r="G33">
            <v>0.5380649596593787</v>
          </cell>
          <cell r="H33">
            <v>0.4788439742700704</v>
          </cell>
          <cell r="I33">
            <v>0.3739382271260212</v>
          </cell>
          <cell r="J33">
            <v>0.34771179020041654</v>
          </cell>
          <cell r="K33">
            <v>0.42131501428858065</v>
          </cell>
          <cell r="L33">
            <v>0.546525099473284</v>
          </cell>
          <cell r="M33">
            <v>0.630987619003587</v>
          </cell>
          <cell r="N33">
            <v>0.3909748564731385</v>
          </cell>
          <cell r="O33">
            <v>0.2705444242790309</v>
          </cell>
          <cell r="P33">
            <v>0.40369638204128194</v>
          </cell>
          <cell r="Q33">
            <v>0.37316472383776444</v>
          </cell>
          <cell r="R33">
            <v>0.5071647838648708</v>
          </cell>
          <cell r="S33">
            <v>0.46391160005419735</v>
          </cell>
          <cell r="T33">
            <v>0.48511414048192897</v>
          </cell>
          <cell r="U33">
            <v>0.164531719250042</v>
          </cell>
          <cell r="V33">
            <v>0.16029121057014606</v>
          </cell>
          <cell r="W33">
            <v>0.18403805676963328</v>
          </cell>
          <cell r="X33">
            <v>0.25273429019340304</v>
          </cell>
          <cell r="Y33">
            <v>0.6394686377508733</v>
          </cell>
          <cell r="Z33">
            <v>0.6759878968215528</v>
          </cell>
          <cell r="AA33">
            <v>0.7878864288935558</v>
          </cell>
        </row>
        <row r="35">
          <cell r="C35">
            <v>7.951125</v>
          </cell>
          <cell r="D35">
            <v>7.951125</v>
          </cell>
          <cell r="E35">
            <v>7.951125</v>
          </cell>
          <cell r="F35">
            <v>7.951125</v>
          </cell>
          <cell r="G35">
            <v>7.951125</v>
          </cell>
          <cell r="H35">
            <v>7.951125</v>
          </cell>
          <cell r="I35">
            <v>7.951125</v>
          </cell>
          <cell r="J35">
            <v>7.951125</v>
          </cell>
          <cell r="K35">
            <v>7.951125</v>
          </cell>
          <cell r="L35">
            <v>7.951125</v>
          </cell>
          <cell r="M35">
            <v>3.9867677038888885</v>
          </cell>
          <cell r="N35">
            <v>3.9867677038888885</v>
          </cell>
          <cell r="O35">
            <v>3.9867677038888885</v>
          </cell>
          <cell r="P35">
            <v>3.9867677038888885</v>
          </cell>
          <cell r="Q35">
            <v>3.9867677038888885</v>
          </cell>
          <cell r="R35">
            <v>3.9867677038888885</v>
          </cell>
          <cell r="S35">
            <v>3.9867677038888885</v>
          </cell>
          <cell r="T35">
            <v>3.9867677038888885</v>
          </cell>
          <cell r="U35">
            <v>3.9867677038888885</v>
          </cell>
          <cell r="V35">
            <v>3.9867677038888885</v>
          </cell>
          <cell r="W35">
            <v>3.9867677038888885</v>
          </cell>
          <cell r="X35">
            <v>3.9867677038888885</v>
          </cell>
          <cell r="Y35">
            <v>3.9867677038888885</v>
          </cell>
          <cell r="Z35">
            <v>3.9867677038888885</v>
          </cell>
          <cell r="AA35">
            <v>3.9867677038888885</v>
          </cell>
        </row>
        <row r="37">
          <cell r="C37">
            <v>0</v>
          </cell>
          <cell r="D37">
            <v>0.538</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row>
        <row r="39">
          <cell r="C39">
            <v>1.77625</v>
          </cell>
          <cell r="D39">
            <v>1.77625</v>
          </cell>
          <cell r="E39">
            <v>1.77625</v>
          </cell>
          <cell r="F39">
            <v>1.77625</v>
          </cell>
          <cell r="G39">
            <v>1.77625</v>
          </cell>
          <cell r="H39">
            <v>1.77625</v>
          </cell>
          <cell r="I39">
            <v>1.77625</v>
          </cell>
          <cell r="J39">
            <v>1.77625</v>
          </cell>
          <cell r="K39">
            <v>1.77625</v>
          </cell>
          <cell r="L39">
            <v>1.77625</v>
          </cell>
          <cell r="M39">
            <v>1.2389624614444443</v>
          </cell>
          <cell r="N39">
            <v>1.2389624614444443</v>
          </cell>
          <cell r="O39">
            <v>1.2389624614444443</v>
          </cell>
          <cell r="P39">
            <v>1.2389624614444443</v>
          </cell>
          <cell r="Q39">
            <v>1.2389624614444443</v>
          </cell>
          <cell r="R39">
            <v>1.2389624614444443</v>
          </cell>
          <cell r="S39">
            <v>1.2389624614444443</v>
          </cell>
          <cell r="T39">
            <v>1.2389624614444443</v>
          </cell>
          <cell r="U39">
            <v>1.2389624614444443</v>
          </cell>
          <cell r="V39">
            <v>1.2389624614444443</v>
          </cell>
          <cell r="W39">
            <v>1.2389624614444443</v>
          </cell>
          <cell r="X39">
            <v>1.2389624614444443</v>
          </cell>
          <cell r="Y39">
            <v>1.2389624614444443</v>
          </cell>
          <cell r="Z39">
            <v>1.2389624614444443</v>
          </cell>
          <cell r="AA39">
            <v>1.2389624614444443</v>
          </cell>
        </row>
        <row r="45">
          <cell r="C45">
            <v>4.398327</v>
          </cell>
          <cell r="D45">
            <v>4.667327</v>
          </cell>
          <cell r="E45">
            <v>5.474327000000001</v>
          </cell>
          <cell r="F45">
            <v>5.474327000000001</v>
          </cell>
          <cell r="G45">
            <v>5.474327000000001</v>
          </cell>
          <cell r="H45">
            <v>5.474327000000001</v>
          </cell>
          <cell r="I45">
            <v>5.474327000000001</v>
          </cell>
          <cell r="J45">
            <v>5.474327000000001</v>
          </cell>
          <cell r="K45">
            <v>5.474327000000001</v>
          </cell>
          <cell r="L45">
            <v>5.474327000000001</v>
          </cell>
          <cell r="M45">
            <v>5.474327000000001</v>
          </cell>
          <cell r="N45">
            <v>5.474327000000001</v>
          </cell>
          <cell r="O45">
            <v>5.474327000000001</v>
          </cell>
          <cell r="P45">
            <v>5.474327000000001</v>
          </cell>
          <cell r="Q45">
            <v>5.474327000000001</v>
          </cell>
          <cell r="R45">
            <v>5.474327000000001</v>
          </cell>
          <cell r="S45">
            <v>5.474327000000001</v>
          </cell>
          <cell r="T45">
            <v>5.474327000000001</v>
          </cell>
          <cell r="U45">
            <v>5.474327000000001</v>
          </cell>
          <cell r="V45">
            <v>5.474327000000001</v>
          </cell>
          <cell r="W45">
            <v>5.474327000000001</v>
          </cell>
          <cell r="X45">
            <v>5.2053270000000005</v>
          </cell>
          <cell r="Y45">
            <v>4.936327</v>
          </cell>
          <cell r="Z45">
            <v>4.936327</v>
          </cell>
          <cell r="AA45">
            <v>4.936327</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row>
        <row r="58">
          <cell r="C58">
            <v>129.98877378538327</v>
          </cell>
          <cell r="D58">
            <v>131.15919091127813</v>
          </cell>
          <cell r="E58">
            <v>132.16297143140974</v>
          </cell>
          <cell r="F58">
            <v>133.16236922455298</v>
          </cell>
          <cell r="G58">
            <v>134.15557767052826</v>
          </cell>
          <cell r="H58">
            <v>135.15791958567434</v>
          </cell>
          <cell r="I58">
            <v>136.16206812113916</v>
          </cell>
          <cell r="J58">
            <v>137.16310525501086</v>
          </cell>
          <cell r="K58">
            <v>138.16019458906771</v>
          </cell>
          <cell r="L58">
            <v>139.11502022106146</v>
          </cell>
          <cell r="M58">
            <v>140.54632913849758</v>
          </cell>
          <cell r="N58">
            <v>141.55939111776016</v>
          </cell>
          <cell r="O58">
            <v>142.5659451850994</v>
          </cell>
          <cell r="P58">
            <v>143.55869878664657</v>
          </cell>
          <cell r="Q58">
            <v>144.5603603811472</v>
          </cell>
          <cell r="R58">
            <v>145.5530678272563</v>
          </cell>
          <cell r="S58">
            <v>146.5554217528727</v>
          </cell>
          <cell r="T58">
            <v>147.5542678678023</v>
          </cell>
          <cell r="U58">
            <v>148.57171461060852</v>
          </cell>
          <cell r="V58">
            <v>149.2386120543216</v>
          </cell>
          <cell r="W58">
            <v>150.2373197029927</v>
          </cell>
          <cell r="X58">
            <v>151.90024778189868</v>
          </cell>
          <cell r="Y58">
            <v>153.54586758432916</v>
          </cell>
          <cell r="Z58">
            <v>154.62180061533024</v>
          </cell>
          <cell r="AA58">
            <v>155.1048851702265</v>
          </cell>
        </row>
        <row r="59">
          <cell r="C59">
            <v>0.043626533557229584</v>
          </cell>
          <cell r="D59">
            <v>0.03532946282704835</v>
          </cell>
          <cell r="E59">
            <v>0.027768422563787833</v>
          </cell>
          <cell r="F59">
            <v>0.028972836277320866</v>
          </cell>
          <cell r="G59">
            <v>0.042555944326716</v>
          </cell>
          <cell r="H59">
            <v>0.03787211403455932</v>
          </cell>
          <cell r="I59">
            <v>0.029575043104980728</v>
          </cell>
          <cell r="J59">
            <v>0.02750077536154562</v>
          </cell>
          <cell r="K59">
            <v>0.033322107247839766</v>
          </cell>
          <cell r="L59">
            <v>0.043225062864270844</v>
          </cell>
          <cell r="M59">
            <v>0.0686792411160041</v>
          </cell>
          <cell r="N59">
            <v>0.04255528259083182</v>
          </cell>
          <cell r="O59">
            <v>0.029447147912333993</v>
          </cell>
          <cell r="P59">
            <v>0.04393994481802042</v>
          </cell>
          <cell r="Q59">
            <v>0.04061675581671787</v>
          </cell>
          <cell r="R59">
            <v>0.05520186359853687</v>
          </cell>
          <cell r="S59">
            <v>0.05049401236579945</v>
          </cell>
          <cell r="T59">
            <v>0.05280178250653137</v>
          </cell>
          <cell r="U59">
            <v>0.017908296894079138</v>
          </cell>
          <cell r="V59">
            <v>0.017446742801241335</v>
          </cell>
          <cell r="W59">
            <v>0.020031445459044166</v>
          </cell>
          <cell r="X59">
            <v>0.027508620980368558</v>
          </cell>
          <cell r="Y59">
            <v>0.06960234945270018</v>
          </cell>
          <cell r="Z59">
            <v>0.0735772531172977</v>
          </cell>
          <cell r="AA59">
            <v>0.08575674132474591</v>
          </cell>
        </row>
        <row r="61">
          <cell r="C61">
            <v>0.0459375</v>
          </cell>
          <cell r="D61">
            <v>0.0459375</v>
          </cell>
          <cell r="E61">
            <v>0.0459375</v>
          </cell>
          <cell r="F61">
            <v>0.0459375</v>
          </cell>
          <cell r="G61">
            <v>0.0459375</v>
          </cell>
          <cell r="H61">
            <v>0.0459375</v>
          </cell>
          <cell r="I61">
            <v>0.0459375</v>
          </cell>
          <cell r="J61">
            <v>0.0459375</v>
          </cell>
          <cell r="K61">
            <v>0.0459375</v>
          </cell>
          <cell r="L61">
            <v>0.0459375</v>
          </cell>
          <cell r="M61">
            <v>0.027502696222222223</v>
          </cell>
          <cell r="N61">
            <v>0.027502696222222223</v>
          </cell>
          <cell r="O61">
            <v>0.027502696222222223</v>
          </cell>
          <cell r="P61">
            <v>0.027502696222222223</v>
          </cell>
          <cell r="Q61">
            <v>0.027502696222222223</v>
          </cell>
          <cell r="R61">
            <v>0.027502696222222223</v>
          </cell>
          <cell r="S61">
            <v>0.027502696222222223</v>
          </cell>
          <cell r="T61">
            <v>0.027502696222222223</v>
          </cell>
          <cell r="U61">
            <v>0.027502696222222223</v>
          </cell>
          <cell r="V61">
            <v>0.027502696222222223</v>
          </cell>
          <cell r="W61">
            <v>0.027502696222222223</v>
          </cell>
          <cell r="X61">
            <v>0.027502696222222223</v>
          </cell>
          <cell r="Y61">
            <v>0.027502696222222223</v>
          </cell>
          <cell r="Z61">
            <v>0.027502696222222223</v>
          </cell>
          <cell r="AA61">
            <v>0.027502696222222223</v>
          </cell>
        </row>
        <row r="62">
          <cell r="C62">
            <v>0.589125</v>
          </cell>
          <cell r="D62">
            <v>0.589125</v>
          </cell>
          <cell r="E62">
            <v>0.589125</v>
          </cell>
          <cell r="F62">
            <v>0.589125</v>
          </cell>
          <cell r="G62">
            <v>0.589125</v>
          </cell>
          <cell r="H62">
            <v>0.589125</v>
          </cell>
          <cell r="I62">
            <v>0.589125</v>
          </cell>
          <cell r="J62">
            <v>0.589125</v>
          </cell>
          <cell r="K62">
            <v>0.589125</v>
          </cell>
          <cell r="L62">
            <v>0.589125</v>
          </cell>
          <cell r="M62">
            <v>0.5369905748888888</v>
          </cell>
          <cell r="N62">
            <v>0.5369905748888888</v>
          </cell>
          <cell r="O62">
            <v>0.5369905748888888</v>
          </cell>
          <cell r="P62">
            <v>0.5369905748888888</v>
          </cell>
          <cell r="Q62">
            <v>0.5369905748888888</v>
          </cell>
          <cell r="R62">
            <v>0.5369905748888888</v>
          </cell>
          <cell r="S62">
            <v>0.5369905748888888</v>
          </cell>
          <cell r="T62">
            <v>0.5369905748888888</v>
          </cell>
          <cell r="U62">
            <v>0.5369905748888888</v>
          </cell>
          <cell r="V62">
            <v>0.5369905748888888</v>
          </cell>
          <cell r="W62">
            <v>0.5369905748888888</v>
          </cell>
          <cell r="X62">
            <v>0.5369905748888888</v>
          </cell>
          <cell r="Y62">
            <v>0.5369905748888888</v>
          </cell>
          <cell r="Z62">
            <v>0.5369905748888888</v>
          </cell>
          <cell r="AA62">
            <v>0.5369905748888888</v>
          </cell>
        </row>
        <row r="71">
          <cell r="C71">
            <v>19.745192198801362</v>
          </cell>
          <cell r="D71">
            <v>19.16945494178175</v>
          </cell>
          <cell r="E71">
            <v>18.56208072695393</v>
          </cell>
          <cell r="F71">
            <v>18.481868304488284</v>
          </cell>
          <cell r="G71">
            <v>18.39141534332468</v>
          </cell>
          <cell r="H71">
            <v>18.2957966575113</v>
          </cell>
          <cell r="I71">
            <v>18.1916803519658</v>
          </cell>
          <cell r="J71">
            <v>18.074193857687266</v>
          </cell>
          <cell r="K71">
            <v>17.945538828541146</v>
          </cell>
          <cell r="L71">
            <v>17.80823235534256</v>
          </cell>
          <cell r="M71">
            <v>17.660613685983026</v>
          </cell>
          <cell r="N71">
            <v>17.504713732423596</v>
          </cell>
          <cell r="O71">
            <v>17.341057381118873</v>
          </cell>
          <cell r="P71">
            <v>17.174782560894457</v>
          </cell>
          <cell r="Q71">
            <v>17.012328139585676</v>
          </cell>
          <cell r="R71">
            <v>16.849524672279564</v>
          </cell>
          <cell r="S71">
            <v>16.686798762862118</v>
          </cell>
          <cell r="T71">
            <v>16.51783778563079</v>
          </cell>
          <cell r="U71">
            <v>16.347307856159155</v>
          </cell>
          <cell r="V71">
            <v>16.174358076540933</v>
          </cell>
          <cell r="W71">
            <v>16.005022707483604</v>
          </cell>
          <cell r="X71">
            <v>16.103829253415437</v>
          </cell>
          <cell r="Y71">
            <v>16.200079384883765</v>
          </cell>
          <cell r="Z71">
            <v>16.030544928794953</v>
          </cell>
          <cell r="AA71">
            <v>15.854503234463706</v>
          </cell>
        </row>
        <row r="72">
          <cell r="C72">
            <v>0.01236566646522799</v>
          </cell>
          <cell r="D72">
            <v>0.010013913966871985</v>
          </cell>
          <cell r="E72">
            <v>0.0078707846737094</v>
          </cell>
          <cell r="F72">
            <v>0.008212168163373066</v>
          </cell>
          <cell r="G72">
            <v>0.012062214683334073</v>
          </cell>
          <cell r="H72">
            <v>0.010734612454828733</v>
          </cell>
          <cell r="I72">
            <v>0.008382859899954803</v>
          </cell>
          <cell r="J72">
            <v>0.007794921758106971</v>
          </cell>
          <cell r="K72">
            <v>0.009444941657003589</v>
          </cell>
          <cell r="L72">
            <v>0.012251872123117829</v>
          </cell>
          <cell r="M72">
            <v>0.013103913959198063</v>
          </cell>
          <cell r="N72">
            <v>0.008119495098056264</v>
          </cell>
          <cell r="O72">
            <v>0.005618479271418229</v>
          </cell>
          <cell r="P72">
            <v>0.008383686932339691</v>
          </cell>
          <cell r="Q72">
            <v>0.007749626595684715</v>
          </cell>
          <cell r="R72">
            <v>0.010532447057194586</v>
          </cell>
          <cell r="S72">
            <v>0.009634194885445996</v>
          </cell>
          <cell r="T72">
            <v>0.01007451456385768</v>
          </cell>
          <cell r="U72">
            <v>0.00341688081933542</v>
          </cell>
          <cell r="V72">
            <v>0.003328816871310041</v>
          </cell>
          <cell r="W72">
            <v>0.0038219749302459355</v>
          </cell>
          <cell r="X72">
            <v>0.005248610738928812</v>
          </cell>
          <cell r="Y72">
            <v>0.013280041884063344</v>
          </cell>
          <cell r="Z72">
            <v>0.014038448569556687</v>
          </cell>
          <cell r="AA72">
            <v>0.016362279802168807</v>
          </cell>
        </row>
      </sheetData>
      <sheetData sheetId="13">
        <row r="6">
          <cell r="C6">
            <v>66.3339983870629</v>
          </cell>
          <cell r="D6">
            <v>67.92878595709487</v>
          </cell>
          <cell r="E6">
            <v>69.11757353812685</v>
          </cell>
          <cell r="F6">
            <v>69.97836112865878</v>
          </cell>
          <cell r="G6">
            <v>71.25214870869073</v>
          </cell>
          <cell r="H6">
            <v>72.49393629302267</v>
          </cell>
          <cell r="I6">
            <v>73.35772388795455</v>
          </cell>
          <cell r="J6">
            <v>74.29651147808643</v>
          </cell>
          <cell r="K6">
            <v>75.02029907441835</v>
          </cell>
          <cell r="L6">
            <v>75.5711447921627</v>
          </cell>
          <cell r="M6">
            <v>76.24899050840703</v>
          </cell>
          <cell r="N6">
            <v>76.99470772660408</v>
          </cell>
          <cell r="O6">
            <v>77.58499645183704</v>
          </cell>
          <cell r="P6">
            <v>78.19003179817486</v>
          </cell>
          <cell r="Q6">
            <v>78.69516046720842</v>
          </cell>
          <cell r="R6">
            <v>79.10955037372712</v>
          </cell>
          <cell r="S6">
            <v>79.37456021275548</v>
          </cell>
          <cell r="T6">
            <v>79.89064783705265</v>
          </cell>
          <cell r="U6">
            <v>80.28582105819176</v>
          </cell>
          <cell r="V6">
            <v>80.74753991432968</v>
          </cell>
          <cell r="W6">
            <v>80.94295011386829</v>
          </cell>
          <cell r="X6">
            <v>81.06162074138496</v>
          </cell>
          <cell r="Y6">
            <v>81.2202710162684</v>
          </cell>
          <cell r="Z6">
            <v>81.4382445534263</v>
          </cell>
          <cell r="AA6">
            <v>81.60163470769258</v>
          </cell>
        </row>
        <row r="8">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row>
        <row r="9">
          <cell r="C9">
            <v>0.004559078018027784</v>
          </cell>
          <cell r="D9">
            <v>0.004559078018027784</v>
          </cell>
          <cell r="E9">
            <v>0.004559078018027784</v>
          </cell>
          <cell r="F9">
            <v>0.004559078018027784</v>
          </cell>
          <cell r="G9">
            <v>0.004559078018027784</v>
          </cell>
          <cell r="H9">
            <v>0.004559078018027784</v>
          </cell>
          <cell r="I9">
            <v>0.004559078018027784</v>
          </cell>
          <cell r="J9">
            <v>0.004559078018027784</v>
          </cell>
          <cell r="K9">
            <v>0.004559078018027784</v>
          </cell>
          <cell r="L9">
            <v>0.0453277304596301</v>
          </cell>
          <cell r="M9">
            <v>0.0453277304596301</v>
          </cell>
          <cell r="N9">
            <v>0.0453277304596301</v>
          </cell>
          <cell r="O9">
            <v>0.0453277304596301</v>
          </cell>
          <cell r="P9">
            <v>0.0453277304596301</v>
          </cell>
          <cell r="Q9">
            <v>0.0453277304596301</v>
          </cell>
          <cell r="R9">
            <v>0.0453277304596301</v>
          </cell>
          <cell r="S9">
            <v>0.0453277304596301</v>
          </cell>
          <cell r="T9">
            <v>0.0453277304596301</v>
          </cell>
          <cell r="U9">
            <v>0.0453277304596301</v>
          </cell>
          <cell r="V9">
            <v>0.0453277304596301</v>
          </cell>
          <cell r="W9">
            <v>0.0453277304596301</v>
          </cell>
          <cell r="X9">
            <v>0.04532773045963011</v>
          </cell>
          <cell r="Y9">
            <v>0.04532773045963011</v>
          </cell>
          <cell r="Z9">
            <v>0.04532773045963011</v>
          </cell>
          <cell r="AA9">
            <v>0.04532773045963011</v>
          </cell>
        </row>
        <row r="13">
          <cell r="C13">
            <v>0.02665331195004444</v>
          </cell>
          <cell r="D13">
            <v>0.02665331195004444</v>
          </cell>
          <cell r="E13">
            <v>0.02665331195004444</v>
          </cell>
          <cell r="F13">
            <v>0.02665331195004444</v>
          </cell>
          <cell r="G13">
            <v>0.02665331195004444</v>
          </cell>
          <cell r="H13">
            <v>0.02665331195004444</v>
          </cell>
          <cell r="I13">
            <v>0.02665331195004444</v>
          </cell>
          <cell r="J13">
            <v>0.02665331195004444</v>
          </cell>
          <cell r="K13">
            <v>0.02665331195004444</v>
          </cell>
          <cell r="L13">
            <v>0.047768424483591594</v>
          </cell>
          <cell r="M13">
            <v>0.047768424483591594</v>
          </cell>
          <cell r="N13">
            <v>0.047768424483591594</v>
          </cell>
          <cell r="O13">
            <v>0.047768424483591594</v>
          </cell>
          <cell r="P13">
            <v>0.047768424483591594</v>
          </cell>
          <cell r="Q13">
            <v>0.047768424483591594</v>
          </cell>
          <cell r="R13">
            <v>0.047768424483591594</v>
          </cell>
          <cell r="S13">
            <v>0.047768424483591594</v>
          </cell>
          <cell r="T13">
            <v>0.047768424483591594</v>
          </cell>
          <cell r="U13">
            <v>0.047768424483591594</v>
          </cell>
          <cell r="V13">
            <v>0.047768424483591594</v>
          </cell>
          <cell r="W13">
            <v>0.047768424483591594</v>
          </cell>
          <cell r="X13">
            <v>0.047768424483591594</v>
          </cell>
          <cell r="Y13">
            <v>0.047768424483591594</v>
          </cell>
          <cell r="Z13">
            <v>0.047768424483591594</v>
          </cell>
          <cell r="AA13">
            <v>0.047768424483591594</v>
          </cell>
        </row>
        <row r="19">
          <cell r="C19">
            <v>164.73446188219995</v>
          </cell>
          <cell r="D19">
            <v>163.4786967826525</v>
          </cell>
          <cell r="E19">
            <v>163.1175889961861</v>
          </cell>
          <cell r="F19">
            <v>161.55571374545468</v>
          </cell>
          <cell r="G19">
            <v>156.69429938756505</v>
          </cell>
          <cell r="H19">
            <v>151.73324338681178</v>
          </cell>
          <cell r="I19">
            <v>149.52171820750303</v>
          </cell>
          <cell r="J19">
            <v>148.71049338532575</v>
          </cell>
          <cell r="K19">
            <v>147.549192956008</v>
          </cell>
          <cell r="L19">
            <v>144.3371661912101</v>
          </cell>
          <cell r="M19">
            <v>141.13803174648473</v>
          </cell>
          <cell r="N19">
            <v>137.75115256203074</v>
          </cell>
          <cell r="O19">
            <v>134.81406886031408</v>
          </cell>
          <cell r="P19">
            <v>132.07711955565918</v>
          </cell>
          <cell r="Q19">
            <v>130.5401585643018</v>
          </cell>
          <cell r="R19">
            <v>127.60326652447921</v>
          </cell>
          <cell r="S19">
            <v>123.36590818528967</v>
          </cell>
          <cell r="T19">
            <v>121.02898459137711</v>
          </cell>
          <cell r="U19">
            <v>123.0918412874866</v>
          </cell>
          <cell r="V19">
            <v>124.15508364472754</v>
          </cell>
          <cell r="W19">
            <v>121.430805460154</v>
          </cell>
          <cell r="X19">
            <v>119.21909438402407</v>
          </cell>
          <cell r="Y19">
            <v>117.35735642848121</v>
          </cell>
          <cell r="Z19">
            <v>115.39575188831688</v>
          </cell>
          <cell r="AA19">
            <v>113.23404997455955</v>
          </cell>
        </row>
        <row r="20">
          <cell r="C20">
            <v>0.0033681427742857147</v>
          </cell>
          <cell r="D20">
            <v>0.002527142797071429</v>
          </cell>
          <cell r="E20">
            <v>0.0018477142453214288</v>
          </cell>
          <cell r="F20">
            <v>0.0027032142235714285</v>
          </cell>
          <cell r="G20">
            <v>0.0026369285181928573</v>
          </cell>
          <cell r="H20">
            <v>0.0018539285401500004</v>
          </cell>
          <cell r="I20">
            <v>0.0020092856730642857</v>
          </cell>
          <cell r="J20">
            <v>0.0015639285430500004</v>
          </cell>
          <cell r="K20">
            <v>0.0012697856939857144</v>
          </cell>
          <cell r="L20">
            <v>0.0015328571194500003</v>
          </cell>
          <cell r="M20">
            <v>0.0019493417032007247</v>
          </cell>
          <cell r="N20">
            <v>0.0015777046222619727</v>
          </cell>
          <cell r="O20">
            <v>0.0016151020666666665</v>
          </cell>
          <cell r="P20">
            <v>0.001383705387578706</v>
          </cell>
          <cell r="Q20">
            <v>0.0011756821133180688</v>
          </cell>
          <cell r="R20">
            <v>0.0008297557695788016</v>
          </cell>
          <cell r="S20">
            <v>0.001416428159736214</v>
          </cell>
          <cell r="T20">
            <v>0.0011336099958714938</v>
          </cell>
          <cell r="U20">
            <v>0.001290211787973192</v>
          </cell>
          <cell r="V20">
            <v>0.0006754913171417668</v>
          </cell>
          <cell r="W20">
            <v>0.0005001908030854798</v>
          </cell>
          <cell r="X20">
            <v>0.0005890097295883418</v>
          </cell>
          <cell r="Y20">
            <v>0.0007315874819958022</v>
          </cell>
          <cell r="Z20">
            <v>0.0006073344773115816</v>
          </cell>
          <cell r="AA20">
            <v>0.0006778286586529287</v>
          </cell>
        </row>
        <row r="22">
          <cell r="C22">
            <v>5.871555555555556</v>
          </cell>
          <cell r="D22">
            <v>5.871555555555556</v>
          </cell>
          <cell r="E22">
            <v>5.871555555555556</v>
          </cell>
          <cell r="F22">
            <v>5.871555555555556</v>
          </cell>
          <cell r="G22">
            <v>5.871555555555556</v>
          </cell>
          <cell r="H22">
            <v>5.871555555555556</v>
          </cell>
          <cell r="I22">
            <v>5.871555555555556</v>
          </cell>
          <cell r="J22">
            <v>5.871555555555556</v>
          </cell>
          <cell r="K22">
            <v>5.871555555555556</v>
          </cell>
          <cell r="L22">
            <v>5.871555555555556</v>
          </cell>
          <cell r="M22">
            <v>4.007777777777778</v>
          </cell>
          <cell r="N22">
            <v>4.007777777777778</v>
          </cell>
          <cell r="O22">
            <v>4.007777777777778</v>
          </cell>
          <cell r="P22">
            <v>4.007777777777778</v>
          </cell>
          <cell r="Q22">
            <v>4.007777777777778</v>
          </cell>
          <cell r="R22">
            <v>4.007777777777778</v>
          </cell>
          <cell r="S22">
            <v>4.007777777777778</v>
          </cell>
          <cell r="T22">
            <v>4.007777777777778</v>
          </cell>
          <cell r="U22">
            <v>4.007777777777778</v>
          </cell>
          <cell r="V22">
            <v>4.007777777777778</v>
          </cell>
          <cell r="W22">
            <v>4.007777777777778</v>
          </cell>
          <cell r="X22">
            <v>4.007777777777778</v>
          </cell>
          <cell r="Y22">
            <v>4.007777777777778</v>
          </cell>
          <cell r="Z22">
            <v>4.007777777777778</v>
          </cell>
          <cell r="AA22">
            <v>4.007777777777778</v>
          </cell>
        </row>
        <row r="26">
          <cell r="C26">
            <v>0.04055555555555555</v>
          </cell>
          <cell r="D26">
            <v>0.04055555555555555</v>
          </cell>
          <cell r="E26">
            <v>0.04055555555555555</v>
          </cell>
          <cell r="F26">
            <v>0.04055555555555555</v>
          </cell>
          <cell r="G26">
            <v>0.04055555555555555</v>
          </cell>
          <cell r="H26">
            <v>0.04055555555555555</v>
          </cell>
          <cell r="I26">
            <v>0.04055555555555555</v>
          </cell>
          <cell r="J26">
            <v>0.04055555555555555</v>
          </cell>
          <cell r="K26">
            <v>0.04055555555555555</v>
          </cell>
          <cell r="L26">
            <v>0.04055555555555555</v>
          </cell>
          <cell r="M26">
            <v>0.06444444444444444</v>
          </cell>
          <cell r="N26">
            <v>0.06444444444444444</v>
          </cell>
          <cell r="O26">
            <v>0.06444444444444444</v>
          </cell>
          <cell r="P26">
            <v>0.06444444444444444</v>
          </cell>
          <cell r="Q26">
            <v>0.06444444444444444</v>
          </cell>
          <cell r="R26">
            <v>0.06444444444444444</v>
          </cell>
          <cell r="S26">
            <v>0.06444444444444444</v>
          </cell>
          <cell r="T26">
            <v>0.06444444444444444</v>
          </cell>
          <cell r="U26">
            <v>0.06444444444444444</v>
          </cell>
          <cell r="V26">
            <v>0.06444444444444444</v>
          </cell>
          <cell r="W26">
            <v>0.06444444444444444</v>
          </cell>
          <cell r="X26">
            <v>0.06444444444444444</v>
          </cell>
          <cell r="Y26">
            <v>0.06444444444444444</v>
          </cell>
          <cell r="Z26">
            <v>0.06444444444444444</v>
          </cell>
          <cell r="AA26">
            <v>0.06444444444444444</v>
          </cell>
        </row>
        <row r="32">
          <cell r="C32">
            <v>1040.2833320196019</v>
          </cell>
          <cell r="D32">
            <v>1039.7452898518393</v>
          </cell>
          <cell r="E32">
            <v>1038.6202536841372</v>
          </cell>
          <cell r="F32">
            <v>1038.2829849912005</v>
          </cell>
          <cell r="G32">
            <v>1041.2772554011217</v>
          </cell>
          <cell r="H32">
            <v>1044.7491674433068</v>
          </cell>
          <cell r="I32">
            <v>1045.3965486688471</v>
          </cell>
          <cell r="J32">
            <v>1044.858629531056</v>
          </cell>
          <cell r="K32">
            <v>1044.8127859965057</v>
          </cell>
          <cell r="L32">
            <v>1046.6702844727147</v>
          </cell>
          <cell r="M32">
            <v>1049.7486774677914</v>
          </cell>
          <cell r="N32">
            <v>1050.921013369117</v>
          </cell>
          <cell r="O32">
            <v>1051.6463463793352</v>
          </cell>
          <cell r="P32">
            <v>1052.3002628013369</v>
          </cell>
          <cell r="Q32">
            <v>1051.4956452666174</v>
          </cell>
          <cell r="R32">
            <v>1052.2650856121331</v>
          </cell>
          <cell r="S32">
            <v>1054.1163449789615</v>
          </cell>
          <cell r="T32">
            <v>1054.2003608822818</v>
          </cell>
          <cell r="U32">
            <v>1049.8405857671937</v>
          </cell>
          <cell r="V32">
            <v>1046.7045569401685</v>
          </cell>
          <cell r="W32">
            <v>1047.3572514185335</v>
          </cell>
          <cell r="X32">
            <v>1047.3705842574802</v>
          </cell>
          <cell r="Y32">
            <v>1046.9179127567659</v>
          </cell>
          <cell r="Z32">
            <v>1046.6275629543736</v>
          </cell>
          <cell r="AA32">
            <v>1046.5156681393776</v>
          </cell>
        </row>
        <row r="33">
          <cell r="C33">
            <v>1.6226318172257146</v>
          </cell>
          <cell r="D33">
            <v>1.2174728282029286</v>
          </cell>
          <cell r="E33">
            <v>0.8901522662546787</v>
          </cell>
          <cell r="F33">
            <v>1.3022967557764287</v>
          </cell>
          <cell r="G33">
            <v>1.270363045781807</v>
          </cell>
          <cell r="H33">
            <v>0.8931460563598502</v>
          </cell>
          <cell r="I33">
            <v>0.9679906944269359</v>
          </cell>
          <cell r="J33">
            <v>0.7534360577569501</v>
          </cell>
          <cell r="K33">
            <v>0.6117302045060143</v>
          </cell>
          <cell r="L33">
            <v>0.7384671315805502</v>
          </cell>
          <cell r="M33">
            <v>0.7875738305768316</v>
          </cell>
          <cell r="N33">
            <v>0.6374248654473524</v>
          </cell>
          <cell r="O33">
            <v>0.6525341962</v>
          </cell>
          <cell r="P33">
            <v>0.559045215467258</v>
          </cell>
          <cell r="Q33">
            <v>0.4749995672930165</v>
          </cell>
          <cell r="R33">
            <v>0.3352382647010517</v>
          </cell>
          <cell r="S33">
            <v>0.5722658832305679</v>
          </cell>
          <cell r="T33">
            <v>0.4580015732299584</v>
          </cell>
          <cell r="U33">
            <v>0.5212718931939853</v>
          </cell>
          <cell r="V33">
            <v>0.2729122776623583</v>
          </cell>
          <cell r="W33">
            <v>0.20208729242210702</v>
          </cell>
          <cell r="X33">
            <v>0.2379719513604164</v>
          </cell>
          <cell r="Y33">
            <v>0.29557627308307954</v>
          </cell>
          <cell r="Z33">
            <v>0.2453755234150486</v>
          </cell>
          <cell r="AA33">
            <v>0.2738566113337149</v>
          </cell>
        </row>
        <row r="35">
          <cell r="C35">
            <v>3.7145555555555556</v>
          </cell>
          <cell r="D35">
            <v>3.7145555555555556</v>
          </cell>
          <cell r="E35">
            <v>3.7145555555555556</v>
          </cell>
          <cell r="F35">
            <v>3.7145555555555556</v>
          </cell>
          <cell r="G35">
            <v>3.7145555555555556</v>
          </cell>
          <cell r="H35">
            <v>3.7145555555555556</v>
          </cell>
          <cell r="I35">
            <v>3.7145555555555556</v>
          </cell>
          <cell r="J35">
            <v>3.7145555555555556</v>
          </cell>
          <cell r="K35">
            <v>3.7145555555555556</v>
          </cell>
          <cell r="L35">
            <v>3.7145555555555556</v>
          </cell>
          <cell r="M35">
            <v>3.150888888888889</v>
          </cell>
          <cell r="N35">
            <v>3.150888888888889</v>
          </cell>
          <cell r="O35">
            <v>3.150888888888889</v>
          </cell>
          <cell r="P35">
            <v>3.150888888888889</v>
          </cell>
          <cell r="Q35">
            <v>3.150888888888889</v>
          </cell>
          <cell r="R35">
            <v>3.150888888888889</v>
          </cell>
          <cell r="S35">
            <v>3.150888888888889</v>
          </cell>
          <cell r="T35">
            <v>3.150888888888889</v>
          </cell>
          <cell r="U35">
            <v>3.150888888888889</v>
          </cell>
          <cell r="V35">
            <v>3.150888888888889</v>
          </cell>
          <cell r="W35">
            <v>3.150888888888889</v>
          </cell>
          <cell r="X35">
            <v>3.150888888888889</v>
          </cell>
          <cell r="Y35">
            <v>3.150888888888889</v>
          </cell>
          <cell r="Z35">
            <v>3.150888888888889</v>
          </cell>
          <cell r="AA35">
            <v>3.150888888888889</v>
          </cell>
        </row>
        <row r="37">
          <cell r="C37">
            <v>-0.11165999999999998</v>
          </cell>
          <cell r="D37">
            <v>-0.10812</v>
          </cell>
          <cell r="E37">
            <v>-0.10458</v>
          </cell>
          <cell r="F37">
            <v>-0.10104000000000002</v>
          </cell>
          <cell r="G37">
            <v>-0.09750000000000002</v>
          </cell>
          <cell r="H37">
            <v>-0.09396000000000002</v>
          </cell>
          <cell r="I37">
            <v>-0.09042</v>
          </cell>
          <cell r="J37">
            <v>-0.08688000000000001</v>
          </cell>
          <cell r="K37">
            <v>-0.08334000000000003</v>
          </cell>
          <cell r="L37">
            <v>-0.07980000000000004</v>
          </cell>
          <cell r="M37">
            <v>-0.07626000000000002</v>
          </cell>
          <cell r="N37">
            <v>-0.07626000000000002</v>
          </cell>
          <cell r="O37">
            <v>-0.07626000000000002</v>
          </cell>
          <cell r="P37">
            <v>-0.07626000000000002</v>
          </cell>
          <cell r="Q37">
            <v>-0.07514000000000001</v>
          </cell>
          <cell r="R37">
            <v>-0.07402000000000002</v>
          </cell>
          <cell r="S37">
            <v>-0.0729</v>
          </cell>
          <cell r="T37">
            <v>-0.07178000000000002</v>
          </cell>
          <cell r="U37">
            <v>-0.07066000000000001</v>
          </cell>
          <cell r="V37">
            <v>-0.07066000000000001</v>
          </cell>
          <cell r="W37">
            <v>-0.07066000000000001</v>
          </cell>
          <cell r="X37">
            <v>-0.07066000000000001</v>
          </cell>
          <cell r="Y37">
            <v>-0.07066000000000001</v>
          </cell>
          <cell r="Z37">
            <v>-0.07066000000000001</v>
          </cell>
          <cell r="AA37">
            <v>-0.07066000000000001</v>
          </cell>
        </row>
        <row r="39">
          <cell r="C39">
            <v>1.0037777777777779</v>
          </cell>
          <cell r="D39">
            <v>1.0037777777777779</v>
          </cell>
          <cell r="E39">
            <v>1.0037777777777779</v>
          </cell>
          <cell r="F39">
            <v>1.0037777777777779</v>
          </cell>
          <cell r="G39">
            <v>1.0037777777777779</v>
          </cell>
          <cell r="H39">
            <v>1.0037777777777779</v>
          </cell>
          <cell r="I39">
            <v>1.0037777777777779</v>
          </cell>
          <cell r="J39">
            <v>1.0037777777777779</v>
          </cell>
          <cell r="K39">
            <v>1.0037777777777779</v>
          </cell>
          <cell r="L39">
            <v>1.0037777777777779</v>
          </cell>
          <cell r="M39">
            <v>2.070222222222222</v>
          </cell>
          <cell r="N39">
            <v>2.070222222222222</v>
          </cell>
          <cell r="O39">
            <v>2.070222222222222</v>
          </cell>
          <cell r="P39">
            <v>2.070222222222222</v>
          </cell>
          <cell r="Q39">
            <v>2.070222222222222</v>
          </cell>
          <cell r="R39">
            <v>2.070222222222222</v>
          </cell>
          <cell r="S39">
            <v>2.070222222222222</v>
          </cell>
          <cell r="T39">
            <v>2.070222222222222</v>
          </cell>
          <cell r="U39">
            <v>2.070222222222222</v>
          </cell>
          <cell r="V39">
            <v>2.070222222222222</v>
          </cell>
          <cell r="W39">
            <v>2.070222222222222</v>
          </cell>
          <cell r="X39">
            <v>2.070222222222222</v>
          </cell>
          <cell r="Y39">
            <v>2.070222222222222</v>
          </cell>
          <cell r="Z39">
            <v>2.070222222222222</v>
          </cell>
          <cell r="AA39">
            <v>2.070222222222222</v>
          </cell>
        </row>
        <row r="45">
          <cell r="C45">
            <v>61.78241363636364</v>
          </cell>
          <cell r="D45">
            <v>61.348400000000005</v>
          </cell>
          <cell r="E45">
            <v>60.97021636363637</v>
          </cell>
          <cell r="F45">
            <v>60.59203272727273</v>
          </cell>
          <cell r="G45">
            <v>60.21384909090909</v>
          </cell>
          <cell r="H45">
            <v>59.83566545454546</v>
          </cell>
          <cell r="I45">
            <v>59.45748181818182</v>
          </cell>
          <cell r="J45">
            <v>59.07929818181819</v>
          </cell>
          <cell r="K45">
            <v>58.701114545454544</v>
          </cell>
          <cell r="L45">
            <v>58.322930909090914</v>
          </cell>
          <cell r="M45">
            <v>57.94474727272727</v>
          </cell>
          <cell r="N45">
            <v>57.56833363636363</v>
          </cell>
          <cell r="O45">
            <v>57.191919999999996</v>
          </cell>
          <cell r="P45">
            <v>57.191919999999996</v>
          </cell>
          <cell r="Q45">
            <v>57.19136</v>
          </cell>
          <cell r="R45">
            <v>57.190799999999996</v>
          </cell>
          <cell r="S45">
            <v>57.18464</v>
          </cell>
          <cell r="T45">
            <v>57.17848</v>
          </cell>
          <cell r="U45">
            <v>57.17232</v>
          </cell>
          <cell r="V45">
            <v>57.16672</v>
          </cell>
          <cell r="W45">
            <v>57.16112</v>
          </cell>
          <cell r="X45">
            <v>57.16112</v>
          </cell>
          <cell r="Y45">
            <v>57.16112</v>
          </cell>
          <cell r="Z45">
            <v>57.16112</v>
          </cell>
          <cell r="AA45">
            <v>57.16112</v>
          </cell>
        </row>
        <row r="49">
          <cell r="C49">
            <v>0.37641363636363634</v>
          </cell>
          <cell r="D49">
            <v>0.37641363636363645</v>
          </cell>
          <cell r="E49">
            <v>0.37641363636363645</v>
          </cell>
          <cell r="F49">
            <v>0.37641363636363634</v>
          </cell>
          <cell r="G49">
            <v>0.37641363636363645</v>
          </cell>
          <cell r="H49">
            <v>0.37641363636363634</v>
          </cell>
          <cell r="I49">
            <v>0.3764136363636364</v>
          </cell>
          <cell r="J49">
            <v>0.37641363636363595</v>
          </cell>
          <cell r="K49">
            <v>0.37641363636363645</v>
          </cell>
          <cell r="L49">
            <v>0.37641363636363634</v>
          </cell>
          <cell r="M49">
            <v>0.37641363636363645</v>
          </cell>
          <cell r="N49">
            <v>0.37641363636363634</v>
          </cell>
          <cell r="O49">
            <v>0.37641363636363656</v>
          </cell>
          <cell r="P49">
            <v>0</v>
          </cell>
          <cell r="Q49">
            <v>0</v>
          </cell>
          <cell r="R49">
            <v>0</v>
          </cell>
          <cell r="S49">
            <v>0.0056</v>
          </cell>
          <cell r="T49">
            <v>0.0056</v>
          </cell>
          <cell r="U49">
            <v>0.0056</v>
          </cell>
          <cell r="V49">
            <v>0.0056</v>
          </cell>
          <cell r="W49">
            <v>0.0056</v>
          </cell>
          <cell r="X49">
            <v>0</v>
          </cell>
          <cell r="Y49">
            <v>0</v>
          </cell>
          <cell r="Z49">
            <v>0</v>
          </cell>
          <cell r="AA49">
            <v>0</v>
          </cell>
        </row>
        <row r="58">
          <cell r="C58">
            <v>48.92901335471662</v>
          </cell>
          <cell r="D58">
            <v>49.964506677358315</v>
          </cell>
          <cell r="E58">
            <v>50.964506677358315</v>
          </cell>
          <cell r="F58">
            <v>51.964506677358315</v>
          </cell>
          <cell r="G58">
            <v>52.964506677358315</v>
          </cell>
          <cell r="H58">
            <v>53.964506677358315</v>
          </cell>
          <cell r="I58">
            <v>54.964506677358315</v>
          </cell>
          <cell r="J58">
            <v>55.964506677358315</v>
          </cell>
          <cell r="K58">
            <v>56.964506677358315</v>
          </cell>
          <cell r="L58">
            <v>57.95394912109154</v>
          </cell>
          <cell r="M58">
            <v>58.77143768891631</v>
          </cell>
          <cell r="N58">
            <v>60.77320865337343</v>
          </cell>
          <cell r="O58">
            <v>62.77303044310265</v>
          </cell>
          <cell r="P58">
            <v>64.77413311911423</v>
          </cell>
          <cell r="Q58">
            <v>66.77512441369666</v>
          </cell>
          <cell r="R58">
            <v>68.7767728586204</v>
          </cell>
          <cell r="S58">
            <v>70.77397718508772</v>
          </cell>
          <cell r="T58">
            <v>72.77532490021551</v>
          </cell>
          <cell r="U58">
            <v>74.77457864473683</v>
          </cell>
          <cell r="V58">
            <v>76.82750797596007</v>
          </cell>
          <cell r="W58">
            <v>78.97834333657298</v>
          </cell>
          <cell r="X58">
            <v>81.22792008719873</v>
          </cell>
          <cell r="Y58">
            <v>83.52724066056226</v>
          </cell>
          <cell r="Z58">
            <v>85.8278327641662</v>
          </cell>
          <cell r="AA58">
            <v>88.12749683781226</v>
          </cell>
        </row>
        <row r="59">
          <cell r="C59">
            <v>0</v>
          </cell>
          <cell r="D59">
            <v>0</v>
          </cell>
          <cell r="E59">
            <v>0</v>
          </cell>
          <cell r="F59">
            <v>0</v>
          </cell>
          <cell r="G59">
            <v>0</v>
          </cell>
          <cell r="H59">
            <v>0</v>
          </cell>
          <cell r="I59">
            <v>0</v>
          </cell>
          <cell r="J59">
            <v>0</v>
          </cell>
          <cell r="K59">
            <v>0</v>
          </cell>
          <cell r="L59">
            <v>0</v>
          </cell>
          <cell r="M59">
            <v>0.01857841990601507</v>
          </cell>
          <cell r="N59">
            <v>0.015036490991762068</v>
          </cell>
          <cell r="O59">
            <v>0.015392911533333333</v>
          </cell>
          <cell r="P59">
            <v>0.013187559510188894</v>
          </cell>
          <cell r="Q59">
            <v>0.011204970345296699</v>
          </cell>
          <cell r="R59">
            <v>0.007908080497822456</v>
          </cell>
          <cell r="S59">
            <v>0.013499427563200246</v>
          </cell>
          <cell r="T59">
            <v>0.010803997307591585</v>
          </cell>
          <cell r="U59">
            <v>0.012296508264968994</v>
          </cell>
          <cell r="V59">
            <v>0.006437845818473574</v>
          </cell>
          <cell r="W59">
            <v>0.004767124592671818</v>
          </cell>
          <cell r="X59">
            <v>0.005613623341178687</v>
          </cell>
          <cell r="Y59">
            <v>0.006972476614123259</v>
          </cell>
          <cell r="Z59">
            <v>0.005788269406214462</v>
          </cell>
          <cell r="AA59">
            <v>0.006460122114100362</v>
          </cell>
        </row>
        <row r="61">
          <cell r="C61">
            <v>0</v>
          </cell>
          <cell r="D61">
            <v>0</v>
          </cell>
          <cell r="E61">
            <v>0</v>
          </cell>
          <cell r="F61">
            <v>0</v>
          </cell>
          <cell r="G61">
            <v>0</v>
          </cell>
          <cell r="H61">
            <v>0</v>
          </cell>
          <cell r="I61">
            <v>0</v>
          </cell>
          <cell r="J61">
            <v>0</v>
          </cell>
          <cell r="K61">
            <v>0</v>
          </cell>
          <cell r="L61">
            <v>0</v>
          </cell>
          <cell r="M61">
            <v>0.002</v>
          </cell>
          <cell r="N61">
            <v>0.002</v>
          </cell>
          <cell r="O61">
            <v>0.002</v>
          </cell>
          <cell r="P61">
            <v>0.002</v>
          </cell>
          <cell r="Q61">
            <v>0.002</v>
          </cell>
          <cell r="R61">
            <v>0.002</v>
          </cell>
          <cell r="S61">
            <v>0.002</v>
          </cell>
          <cell r="T61">
            <v>0.002</v>
          </cell>
          <cell r="U61">
            <v>0.002</v>
          </cell>
          <cell r="V61">
            <v>0.002</v>
          </cell>
          <cell r="W61">
            <v>0.002</v>
          </cell>
          <cell r="X61">
            <v>0.002</v>
          </cell>
          <cell r="Y61">
            <v>0.002</v>
          </cell>
          <cell r="Z61">
            <v>0.002</v>
          </cell>
          <cell r="AA61">
            <v>0.002</v>
          </cell>
        </row>
        <row r="62">
          <cell r="C62">
            <v>0</v>
          </cell>
          <cell r="D62">
            <v>0</v>
          </cell>
          <cell r="E62">
            <v>0</v>
          </cell>
          <cell r="F62">
            <v>0</v>
          </cell>
          <cell r="G62">
            <v>0</v>
          </cell>
          <cell r="H62">
            <v>0</v>
          </cell>
          <cell r="I62">
            <v>0</v>
          </cell>
          <cell r="J62">
            <v>0</v>
          </cell>
          <cell r="K62">
            <v>0</v>
          </cell>
          <cell r="L62">
            <v>0</v>
          </cell>
          <cell r="M62">
            <v>0.25411111111111107</v>
          </cell>
          <cell r="N62">
            <v>0.25411111111111107</v>
          </cell>
          <cell r="O62">
            <v>0.25411111111111107</v>
          </cell>
          <cell r="P62">
            <v>0.25411111111111107</v>
          </cell>
          <cell r="Q62">
            <v>0.25411111111111107</v>
          </cell>
          <cell r="R62">
            <v>0.25411111111111107</v>
          </cell>
          <cell r="S62">
            <v>0.25411111111111107</v>
          </cell>
          <cell r="T62">
            <v>0.25411111111111107</v>
          </cell>
          <cell r="U62">
            <v>0.25411111111111107</v>
          </cell>
          <cell r="V62">
            <v>0.25411111111111107</v>
          </cell>
          <cell r="W62">
            <v>0.25411111111111107</v>
          </cell>
          <cell r="X62">
            <v>0.25411111111111107</v>
          </cell>
          <cell r="Y62">
            <v>0.25411111111111107</v>
          </cell>
          <cell r="Z62">
            <v>0.25411111111111107</v>
          </cell>
          <cell r="AA62">
            <v>0.25411111111111107</v>
          </cell>
        </row>
        <row r="71">
          <cell r="C71">
            <v>18.356750289279027</v>
          </cell>
          <cell r="D71">
            <v>18.356750289279027</v>
          </cell>
          <cell r="E71">
            <v>18.356750289279027</v>
          </cell>
          <cell r="F71">
            <v>18.356750289279027</v>
          </cell>
          <cell r="G71">
            <v>18.356750289279027</v>
          </cell>
          <cell r="H71">
            <v>18.356750289279027</v>
          </cell>
          <cell r="I71">
            <v>18.356750289279027</v>
          </cell>
          <cell r="J71">
            <v>18.356750289279027</v>
          </cell>
          <cell r="K71">
            <v>18.356750289279027</v>
          </cell>
          <cell r="L71">
            <v>18.356750289279027</v>
          </cell>
          <cell r="M71">
            <v>18.34380109082205</v>
          </cell>
          <cell r="N71">
            <v>18.346269822859718</v>
          </cell>
          <cell r="O71">
            <v>18.328323635259693</v>
          </cell>
          <cell r="P71">
            <v>18.28063213152739</v>
          </cell>
          <cell r="Q71">
            <v>18.204530692388097</v>
          </cell>
          <cell r="R71">
            <v>18.10338403260276</v>
          </cell>
          <cell r="S71">
            <v>17.975708839727936</v>
          </cell>
          <cell r="T71">
            <v>17.837221190635226</v>
          </cell>
          <cell r="U71">
            <v>17.677752644573335</v>
          </cell>
          <cell r="V71">
            <v>17.50449092598663</v>
          </cell>
          <cell r="W71">
            <v>17.310429071567654</v>
          </cell>
          <cell r="X71">
            <v>17.10815993111456</v>
          </cell>
          <cell r="Y71">
            <v>16.903598539095036</v>
          </cell>
          <cell r="Z71">
            <v>16.69014724068952</v>
          </cell>
          <cell r="AA71">
            <v>16.47052974117033</v>
          </cell>
        </row>
        <row r="72">
          <cell r="C72">
            <v>0</v>
          </cell>
          <cell r="D72">
            <v>0</v>
          </cell>
          <cell r="E72">
            <v>0</v>
          </cell>
          <cell r="F72">
            <v>0</v>
          </cell>
          <cell r="G72">
            <v>0</v>
          </cell>
          <cell r="H72">
            <v>0</v>
          </cell>
          <cell r="I72">
            <v>0</v>
          </cell>
          <cell r="J72">
            <v>0</v>
          </cell>
          <cell r="K72">
            <v>0</v>
          </cell>
          <cell r="L72">
            <v>0</v>
          </cell>
          <cell r="M72">
            <v>0.025898396913952487</v>
          </cell>
          <cell r="N72">
            <v>0.02096093283862335</v>
          </cell>
          <cell r="O72">
            <v>0.021457784599999998</v>
          </cell>
          <cell r="P72">
            <v>0.018383514434974237</v>
          </cell>
          <cell r="Q72">
            <v>0.01561977664836863</v>
          </cell>
          <cell r="R72">
            <v>0.011023898081546935</v>
          </cell>
          <cell r="S72">
            <v>0.01881825983649542</v>
          </cell>
          <cell r="T72">
            <v>0.015060818516578419</v>
          </cell>
          <cell r="U72">
            <v>0.01714138518307241</v>
          </cell>
          <cell r="V72">
            <v>0.00897438464202633</v>
          </cell>
          <cell r="W72">
            <v>0.006645392098135661</v>
          </cell>
          <cell r="X72">
            <v>0.007825414978816541</v>
          </cell>
          <cell r="Y72">
            <v>0.009719662260801374</v>
          </cell>
          <cell r="Z72">
            <v>0.008068872341425299</v>
          </cell>
          <cell r="AA72">
            <v>0.00900543789353177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inburgh.ceh.ac.uk/ukcarbon" TargetMode="External" /><Relationship Id="rId2" Type="http://schemas.openxmlformats.org/officeDocument/2006/relationships/hyperlink" Target="http://naei.defra.gov.uk/reports/reports?report_id=894"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ulucf@ceh.ac.uk" TargetMode="External" /><Relationship Id="rId2" Type="http://schemas.openxmlformats.org/officeDocument/2006/relationships/hyperlink" Target="http://naei.defra.gov.uk/reports/reports?report_id=894"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55"/>
  <sheetViews>
    <sheetView tabSelected="1" zoomScalePageLayoutView="0" workbookViewId="0" topLeftCell="A1">
      <selection activeCell="A1" sqref="A1"/>
    </sheetView>
  </sheetViews>
  <sheetFormatPr defaultColWidth="9.140625" defaultRowHeight="15"/>
  <cols>
    <col min="1" max="1" width="21.421875" style="0" customWidth="1"/>
    <col min="2" max="2" width="38.8515625" style="0" customWidth="1"/>
    <col min="3" max="3" width="67.7109375" style="34" customWidth="1"/>
    <col min="4" max="4" width="43.28125" style="0" customWidth="1"/>
  </cols>
  <sheetData>
    <row r="1" spans="1:3" s="9" customFormat="1" ht="15" customHeight="1">
      <c r="A1" s="8" t="s">
        <v>47</v>
      </c>
      <c r="C1" s="10"/>
    </row>
    <row r="2" spans="1:3" s="12" customFormat="1" ht="15" customHeight="1">
      <c r="A2" s="11"/>
      <c r="C2" s="11"/>
    </row>
    <row r="3" spans="1:4" s="14" customFormat="1" ht="15" customHeight="1">
      <c r="A3" s="13" t="s">
        <v>48</v>
      </c>
      <c r="B3" s="14" t="s">
        <v>49</v>
      </c>
      <c r="C3" s="13" t="s">
        <v>50</v>
      </c>
      <c r="D3" s="14" t="s">
        <v>51</v>
      </c>
    </row>
    <row r="4" spans="1:4" s="16" customFormat="1" ht="51">
      <c r="A4" s="15" t="s">
        <v>52</v>
      </c>
      <c r="B4" s="16" t="s">
        <v>1</v>
      </c>
      <c r="C4" s="17" t="s">
        <v>131</v>
      </c>
      <c r="D4" s="17" t="s">
        <v>53</v>
      </c>
    </row>
    <row r="5" spans="1:4" s="16" customFormat="1" ht="51">
      <c r="A5" s="15" t="s">
        <v>52</v>
      </c>
      <c r="B5" s="16" t="s">
        <v>54</v>
      </c>
      <c r="C5" s="17" t="s">
        <v>127</v>
      </c>
      <c r="D5" s="17" t="s">
        <v>53</v>
      </c>
    </row>
    <row r="6" spans="1:4" s="16" customFormat="1" ht="51">
      <c r="A6" s="15" t="s">
        <v>52</v>
      </c>
      <c r="B6" s="16" t="s">
        <v>55</v>
      </c>
      <c r="C6" s="17" t="s">
        <v>128</v>
      </c>
      <c r="D6" s="17" t="s">
        <v>53</v>
      </c>
    </row>
    <row r="7" spans="1:4" s="16" customFormat="1" ht="51">
      <c r="A7" s="15" t="s">
        <v>52</v>
      </c>
      <c r="B7" s="16" t="s">
        <v>56</v>
      </c>
      <c r="C7" s="17" t="s">
        <v>129</v>
      </c>
      <c r="D7" s="17" t="s">
        <v>53</v>
      </c>
    </row>
    <row r="8" spans="1:4" s="16" customFormat="1" ht="51">
      <c r="A8" s="15" t="s">
        <v>52</v>
      </c>
      <c r="B8" s="16" t="s">
        <v>57</v>
      </c>
      <c r="C8" s="17" t="s">
        <v>130</v>
      </c>
      <c r="D8" s="17" t="s">
        <v>53</v>
      </c>
    </row>
    <row r="9" spans="1:3" s="19" customFormat="1" ht="15" customHeight="1">
      <c r="A9" s="18"/>
      <c r="C9" s="18"/>
    </row>
    <row r="10" spans="1:3" s="22" customFormat="1" ht="15" customHeight="1">
      <c r="A10" s="20"/>
      <c r="B10" s="21"/>
      <c r="C10" s="20"/>
    </row>
    <row r="11" spans="1:3" s="26" customFormat="1" ht="15" customHeight="1">
      <c r="A11" s="82" t="s">
        <v>58</v>
      </c>
      <c r="B11" s="24" t="s">
        <v>59</v>
      </c>
      <c r="C11" s="89" t="s">
        <v>140</v>
      </c>
    </row>
    <row r="12" spans="1:3" s="26" customFormat="1" ht="15" customHeight="1">
      <c r="A12" s="82"/>
      <c r="B12" s="24" t="s">
        <v>60</v>
      </c>
      <c r="C12" s="87">
        <v>42528</v>
      </c>
    </row>
    <row r="13" spans="1:3" s="26" customFormat="1" ht="15" customHeight="1">
      <c r="A13" s="82"/>
      <c r="B13" s="24" t="s">
        <v>61</v>
      </c>
      <c r="C13" s="15" t="s">
        <v>138</v>
      </c>
    </row>
    <row r="14" spans="1:3" s="26" customFormat="1" ht="15" customHeight="1">
      <c r="A14" s="82"/>
      <c r="B14" s="24" t="s">
        <v>62</v>
      </c>
      <c r="C14" s="88" t="s">
        <v>139</v>
      </c>
    </row>
    <row r="15" spans="1:3" s="26" customFormat="1" ht="15" customHeight="1">
      <c r="A15" s="82"/>
      <c r="B15" s="24" t="s">
        <v>63</v>
      </c>
      <c r="C15" s="25"/>
    </row>
    <row r="16" spans="1:3" s="26" customFormat="1" ht="90">
      <c r="A16" s="82"/>
      <c r="B16" s="24" t="s">
        <v>50</v>
      </c>
      <c r="C16" s="27" t="s">
        <v>64</v>
      </c>
    </row>
    <row r="17" spans="1:3" s="26" customFormat="1" ht="15" customHeight="1">
      <c r="A17" s="82"/>
      <c r="B17" s="24"/>
      <c r="C17" s="28" t="s">
        <v>116</v>
      </c>
    </row>
    <row r="18" spans="1:3" s="26" customFormat="1" ht="15" customHeight="1">
      <c r="A18" s="82"/>
      <c r="B18" s="24" t="s">
        <v>65</v>
      </c>
      <c r="C18" s="29"/>
    </row>
    <row r="19" spans="1:3" s="26" customFormat="1" ht="15" customHeight="1">
      <c r="A19" s="82" t="s">
        <v>48</v>
      </c>
      <c r="B19" s="24" t="s">
        <v>66</v>
      </c>
      <c r="C19" s="25" t="s">
        <v>41</v>
      </c>
    </row>
    <row r="20" spans="1:3" s="26" customFormat="1" ht="15" customHeight="1">
      <c r="A20" s="82"/>
      <c r="B20" s="24" t="s">
        <v>67</v>
      </c>
      <c r="C20" s="25" t="s">
        <v>68</v>
      </c>
    </row>
    <row r="21" spans="1:3" s="26" customFormat="1" ht="15" customHeight="1">
      <c r="A21" s="82"/>
      <c r="B21" s="24" t="s">
        <v>69</v>
      </c>
      <c r="C21" s="25" t="s">
        <v>44</v>
      </c>
    </row>
    <row r="22" spans="1:3" s="26" customFormat="1" ht="15" customHeight="1">
      <c r="A22" s="82" t="s">
        <v>70</v>
      </c>
      <c r="B22" s="24" t="s">
        <v>71</v>
      </c>
      <c r="C22" s="25" t="s">
        <v>72</v>
      </c>
    </row>
    <row r="23" spans="1:3" s="26" customFormat="1" ht="15" customHeight="1">
      <c r="A23" s="82"/>
      <c r="B23" s="24" t="s">
        <v>73</v>
      </c>
      <c r="C23" s="25" t="s">
        <v>74</v>
      </c>
    </row>
    <row r="24" spans="1:3" s="26" customFormat="1" ht="15" customHeight="1">
      <c r="A24" s="82"/>
      <c r="B24" s="24" t="s">
        <v>75</v>
      </c>
      <c r="C24" s="25" t="s">
        <v>76</v>
      </c>
    </row>
    <row r="25" spans="1:3" s="26" customFormat="1" ht="15" customHeight="1">
      <c r="A25" s="82"/>
      <c r="B25" s="24" t="s">
        <v>77</v>
      </c>
      <c r="C25" s="25" t="s">
        <v>78</v>
      </c>
    </row>
    <row r="26" spans="1:3" s="26" customFormat="1" ht="15" customHeight="1">
      <c r="A26" s="82"/>
      <c r="B26" s="24" t="s">
        <v>79</v>
      </c>
      <c r="C26" s="25" t="s">
        <v>137</v>
      </c>
    </row>
    <row r="27" spans="1:3" s="26" customFormat="1" ht="15" customHeight="1">
      <c r="A27" s="82"/>
      <c r="B27" s="24" t="s">
        <v>80</v>
      </c>
      <c r="C27" s="25"/>
    </row>
    <row r="28" spans="1:3" s="26" customFormat="1" ht="15" customHeight="1">
      <c r="A28" s="82"/>
      <c r="B28" s="24" t="s">
        <v>81</v>
      </c>
      <c r="C28" s="25" t="s">
        <v>117</v>
      </c>
    </row>
    <row r="29" spans="1:3" s="26" customFormat="1" ht="15" customHeight="1">
      <c r="A29" s="82" t="s">
        <v>82</v>
      </c>
      <c r="B29" s="24" t="s">
        <v>83</v>
      </c>
      <c r="C29" s="25" t="s">
        <v>84</v>
      </c>
    </row>
    <row r="30" spans="1:3" s="26" customFormat="1" ht="15" customHeight="1">
      <c r="A30" s="82"/>
      <c r="B30" s="24" t="s">
        <v>85</v>
      </c>
      <c r="C30" s="25" t="s">
        <v>86</v>
      </c>
    </row>
    <row r="31" spans="1:3" s="26" customFormat="1" ht="15" customHeight="1">
      <c r="A31" s="82"/>
      <c r="B31" s="24" t="s">
        <v>87</v>
      </c>
      <c r="C31" s="25" t="s">
        <v>88</v>
      </c>
    </row>
    <row r="32" spans="1:3" s="26" customFormat="1" ht="15" customHeight="1">
      <c r="A32" s="82" t="s">
        <v>89</v>
      </c>
      <c r="B32" s="24" t="s">
        <v>90</v>
      </c>
      <c r="C32" s="25" t="s">
        <v>91</v>
      </c>
    </row>
    <row r="33" spans="1:3" s="26" customFormat="1" ht="15" customHeight="1">
      <c r="A33" s="82"/>
      <c r="B33" s="24" t="s">
        <v>92</v>
      </c>
      <c r="C33" s="25" t="s">
        <v>93</v>
      </c>
    </row>
    <row r="34" spans="1:3" s="26" customFormat="1" ht="15" customHeight="1">
      <c r="A34" s="82"/>
      <c r="B34" s="24" t="s">
        <v>94</v>
      </c>
      <c r="C34" s="25"/>
    </row>
    <row r="35" spans="1:3" s="26" customFormat="1" ht="15" customHeight="1">
      <c r="A35" s="82"/>
      <c r="B35" s="24" t="s">
        <v>95</v>
      </c>
      <c r="C35" s="25"/>
    </row>
    <row r="36" spans="1:3" s="26" customFormat="1" ht="15" customHeight="1">
      <c r="A36" s="23" t="s">
        <v>96</v>
      </c>
      <c r="B36" s="24" t="s">
        <v>97</v>
      </c>
      <c r="C36" s="25" t="s">
        <v>98</v>
      </c>
    </row>
    <row r="37" spans="1:3" s="26" customFormat="1" ht="15" customHeight="1">
      <c r="A37" s="23" t="s">
        <v>99</v>
      </c>
      <c r="B37" s="24" t="s">
        <v>100</v>
      </c>
      <c r="C37" s="25" t="s">
        <v>101</v>
      </c>
    </row>
    <row r="38" spans="1:3" s="26" customFormat="1" ht="15" customHeight="1">
      <c r="A38" s="23" t="s">
        <v>102</v>
      </c>
      <c r="B38" s="24"/>
      <c r="C38" s="25" t="s">
        <v>136</v>
      </c>
    </row>
    <row r="39" spans="1:3" s="26" customFormat="1" ht="15" customHeight="1">
      <c r="A39" s="23" t="s">
        <v>103</v>
      </c>
      <c r="B39" s="24" t="s">
        <v>104</v>
      </c>
      <c r="C39" s="30" t="s">
        <v>105</v>
      </c>
    </row>
    <row r="40" spans="1:3" s="26" customFormat="1" ht="15" customHeight="1">
      <c r="A40" s="82" t="s">
        <v>106</v>
      </c>
      <c r="B40" s="24" t="s">
        <v>107</v>
      </c>
      <c r="C40" s="25" t="s">
        <v>108</v>
      </c>
    </row>
    <row r="41" spans="1:3" s="26" customFormat="1" ht="15" customHeight="1">
      <c r="A41" s="82"/>
      <c r="B41" s="24" t="s">
        <v>109</v>
      </c>
      <c r="C41" s="25" t="s">
        <v>38</v>
      </c>
    </row>
    <row r="42" spans="1:3" s="26" customFormat="1" ht="15" customHeight="1">
      <c r="A42" s="82"/>
      <c r="B42" s="24" t="s">
        <v>110</v>
      </c>
      <c r="C42" s="25" t="s">
        <v>38</v>
      </c>
    </row>
    <row r="43" spans="1:3" s="26" customFormat="1" ht="15" customHeight="1">
      <c r="A43" s="82"/>
      <c r="B43" s="24" t="s">
        <v>111</v>
      </c>
      <c r="C43" s="31" t="s">
        <v>112</v>
      </c>
    </row>
    <row r="44" spans="1:3" s="26" customFormat="1" ht="15" customHeight="1">
      <c r="A44" s="23" t="s">
        <v>113</v>
      </c>
      <c r="B44" s="24" t="s">
        <v>51</v>
      </c>
      <c r="C44" s="25" t="s">
        <v>114</v>
      </c>
    </row>
    <row r="45" spans="1:3" s="26" customFormat="1" ht="15" customHeight="1">
      <c r="A45" s="23"/>
      <c r="C45" s="25"/>
    </row>
    <row r="46" spans="1:3" s="32" customFormat="1" ht="15" customHeight="1">
      <c r="A46" s="35"/>
      <c r="B46" s="36"/>
      <c r="C46" s="37"/>
    </row>
    <row r="47" spans="1:3" s="26" customFormat="1" ht="15" customHeight="1">
      <c r="A47" s="38"/>
      <c r="B47" s="33"/>
      <c r="C47" s="37"/>
    </row>
    <row r="48" spans="1:3" s="33" customFormat="1" ht="15" customHeight="1">
      <c r="A48" s="81"/>
      <c r="C48" s="37"/>
    </row>
    <row r="49" spans="1:3" s="33" customFormat="1" ht="15" customHeight="1">
      <c r="A49" s="81"/>
      <c r="C49" s="37"/>
    </row>
    <row r="50" spans="1:3" s="33" customFormat="1" ht="15" customHeight="1">
      <c r="A50" s="81"/>
      <c r="C50" s="39"/>
    </row>
    <row r="51" spans="1:3" s="33" customFormat="1" ht="15" customHeight="1">
      <c r="A51" s="81"/>
      <c r="C51" s="37"/>
    </row>
    <row r="52" spans="1:3" s="33" customFormat="1" ht="15" customHeight="1">
      <c r="A52" s="81"/>
      <c r="C52" s="37"/>
    </row>
    <row r="53" spans="1:3" s="33" customFormat="1" ht="15" customHeight="1">
      <c r="A53" s="81"/>
      <c r="C53" s="37"/>
    </row>
    <row r="54" spans="1:3" s="33" customFormat="1" ht="15" customHeight="1">
      <c r="A54" s="81"/>
      <c r="C54" s="37"/>
    </row>
    <row r="55" spans="1:3" s="33" customFormat="1" ht="15" customHeight="1">
      <c r="A55" s="81"/>
      <c r="C55" s="31"/>
    </row>
  </sheetData>
  <sheetProtection/>
  <mergeCells count="8">
    <mergeCell ref="A48:A52"/>
    <mergeCell ref="A53:A55"/>
    <mergeCell ref="A11:A18"/>
    <mergeCell ref="A19:A21"/>
    <mergeCell ref="A22:A28"/>
    <mergeCell ref="A29:A31"/>
    <mergeCell ref="A32:A35"/>
    <mergeCell ref="A40:A43"/>
  </mergeCells>
  <hyperlinks>
    <hyperlink ref="C43" r:id="rId1" display="http://www.edinburgh.ceh.ac.uk/ukcarbon"/>
    <hyperlink ref="C14" r:id="rId2" display="http://naei.defra.gov.uk/reports/reports?report_id=894"/>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B1" sqref="B1"/>
    </sheetView>
  </sheetViews>
  <sheetFormatPr defaultColWidth="9.140625" defaultRowHeight="15"/>
  <cols>
    <col min="1" max="1" width="18.7109375" style="4" customWidth="1"/>
    <col min="2" max="2" width="124.28125" style="4" customWidth="1"/>
    <col min="3" max="16384" width="9.140625" style="4" customWidth="1"/>
  </cols>
  <sheetData>
    <row r="1" spans="1:2" ht="15">
      <c r="A1" s="2" t="s">
        <v>36</v>
      </c>
      <c r="B1" s="79" t="s">
        <v>140</v>
      </c>
    </row>
    <row r="2" spans="1:2" ht="12.75">
      <c r="A2" s="2" t="s">
        <v>37</v>
      </c>
      <c r="B2" s="88" t="s">
        <v>139</v>
      </c>
    </row>
    <row r="3" spans="1:2" ht="12.75">
      <c r="A3" s="2" t="s">
        <v>39</v>
      </c>
      <c r="B3" s="80" t="s">
        <v>141</v>
      </c>
    </row>
    <row r="4" spans="1:2" ht="12.75">
      <c r="A4" s="2" t="s">
        <v>40</v>
      </c>
      <c r="B4" s="3" t="s">
        <v>41</v>
      </c>
    </row>
    <row r="5" spans="1:2" ht="12.75">
      <c r="A5" s="2" t="s">
        <v>42</v>
      </c>
      <c r="B5" s="3" t="s">
        <v>115</v>
      </c>
    </row>
    <row r="6" spans="1:2" ht="12.75">
      <c r="A6" s="2" t="s">
        <v>43</v>
      </c>
      <c r="B6" s="5" t="s">
        <v>44</v>
      </c>
    </row>
    <row r="7" spans="1:2" ht="15">
      <c r="A7" s="2" t="s">
        <v>45</v>
      </c>
      <c r="B7" s="6" t="s">
        <v>132</v>
      </c>
    </row>
    <row r="8" ht="12.75">
      <c r="B8" s="3"/>
    </row>
    <row r="9" spans="1:2" ht="25.5">
      <c r="A9" s="2" t="s">
        <v>46</v>
      </c>
      <c r="B9" s="7" t="s">
        <v>134</v>
      </c>
    </row>
    <row r="10" ht="38.25">
      <c r="B10" s="3" t="s">
        <v>133</v>
      </c>
    </row>
  </sheetData>
  <sheetProtection/>
  <hyperlinks>
    <hyperlink ref="B6" r:id="rId1" display="lulucf@ceh.ac.uk"/>
    <hyperlink ref="B2" r:id="rId2" display="http://naei.defra.gov.uk/reports/reports?report_id=894"/>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310"/>
  <sheetViews>
    <sheetView zoomScalePageLayoutView="0" workbookViewId="0" topLeftCell="A1">
      <selection activeCell="M38" sqref="M38"/>
    </sheetView>
  </sheetViews>
  <sheetFormatPr defaultColWidth="9.140625" defaultRowHeight="15"/>
  <cols>
    <col min="1" max="1" width="42.421875" style="0" customWidth="1"/>
    <col min="2" max="2" width="10.00390625" style="0" customWidth="1"/>
    <col min="3" max="8" width="10.28125" style="0" customWidth="1"/>
    <col min="9" max="9" width="7.421875" style="0" customWidth="1"/>
    <col min="10" max="10" width="7.8515625" style="0" customWidth="1"/>
    <col min="11" max="11" width="8.421875" style="0" customWidth="1"/>
    <col min="12" max="12" width="7.28125" style="0" customWidth="1"/>
    <col min="13" max="13" width="7.421875" style="0" customWidth="1"/>
    <col min="14" max="14" width="7.8515625" style="0" customWidth="1"/>
    <col min="15" max="15" width="7.421875" style="0" customWidth="1"/>
    <col min="16" max="16" width="7.57421875" style="0" customWidth="1"/>
    <col min="17" max="17" width="7.421875" style="0" customWidth="1"/>
    <col min="18" max="18" width="7.57421875" style="0" customWidth="1"/>
    <col min="19" max="19" width="7.28125" style="0" customWidth="1"/>
    <col min="20" max="20" width="7.57421875" style="0" customWidth="1"/>
    <col min="21" max="21" width="7.7109375" style="0" customWidth="1"/>
    <col min="22" max="22" width="7.57421875" style="0" customWidth="1"/>
    <col min="23" max="23" width="7.7109375" style="0" customWidth="1"/>
    <col min="24" max="26" width="7.421875" style="0" customWidth="1"/>
  </cols>
  <sheetData>
    <row r="1" spans="1:26" ht="15">
      <c r="A1" s="40" t="s">
        <v>34</v>
      </c>
      <c r="B1" s="40" t="s">
        <v>0</v>
      </c>
      <c r="C1" s="40"/>
      <c r="D1" s="40"/>
      <c r="E1" s="40"/>
      <c r="F1" s="40"/>
      <c r="G1" s="40"/>
      <c r="H1" s="40"/>
      <c r="I1" s="40"/>
      <c r="J1" s="40"/>
      <c r="K1" s="40"/>
      <c r="L1" s="40"/>
      <c r="M1" s="40"/>
      <c r="N1" s="40"/>
      <c r="O1" s="40"/>
      <c r="P1" s="40"/>
      <c r="Q1" s="40"/>
      <c r="R1" s="40"/>
      <c r="S1" s="40"/>
      <c r="T1" s="40"/>
      <c r="U1" s="40"/>
      <c r="V1" s="40"/>
      <c r="W1" s="40"/>
      <c r="X1" s="40"/>
      <c r="Y1" s="40"/>
      <c r="Z1" s="40"/>
    </row>
    <row r="2" spans="1:26" ht="15">
      <c r="A2" s="41" t="s">
        <v>35</v>
      </c>
      <c r="B2" s="41">
        <v>1990</v>
      </c>
      <c r="C2" s="41">
        <v>1991</v>
      </c>
      <c r="D2" s="41">
        <v>1992</v>
      </c>
      <c r="E2" s="41">
        <v>1993</v>
      </c>
      <c r="F2" s="41">
        <v>1994</v>
      </c>
      <c r="G2" s="41">
        <v>1995</v>
      </c>
      <c r="H2" s="41">
        <v>1996</v>
      </c>
      <c r="I2" s="41">
        <v>1997</v>
      </c>
      <c r="J2" s="41">
        <v>1998</v>
      </c>
      <c r="K2" s="41">
        <v>1999</v>
      </c>
      <c r="L2" s="41">
        <v>2000</v>
      </c>
      <c r="M2" s="41">
        <v>2001</v>
      </c>
      <c r="N2" s="41">
        <v>2002</v>
      </c>
      <c r="O2" s="41">
        <v>2003</v>
      </c>
      <c r="P2" s="41">
        <v>2004</v>
      </c>
      <c r="Q2" s="41">
        <v>2005</v>
      </c>
      <c r="R2" s="41">
        <v>2006</v>
      </c>
      <c r="S2" s="41">
        <v>2007</v>
      </c>
      <c r="T2" s="41">
        <v>2008</v>
      </c>
      <c r="U2" s="41">
        <v>2009</v>
      </c>
      <c r="V2" s="41">
        <v>2010</v>
      </c>
      <c r="W2" s="41">
        <v>2011</v>
      </c>
      <c r="X2" s="41">
        <v>2012</v>
      </c>
      <c r="Y2" s="41">
        <v>2013</v>
      </c>
      <c r="Z2" s="41">
        <v>2014</v>
      </c>
    </row>
    <row r="3" spans="1:26" ht="15">
      <c r="A3" s="42" t="s">
        <v>2</v>
      </c>
      <c r="B3" s="69">
        <f>SUM(B4:B9)</f>
        <v>2379.7518294165143</v>
      </c>
      <c r="C3" s="69">
        <f aca="true" t="shared" si="0" ref="C3:Y3">SUM(C4:C9)</f>
        <v>2399.1175618656202</v>
      </c>
      <c r="D3" s="69">
        <f t="shared" si="0"/>
        <v>2416.358294363426</v>
      </c>
      <c r="E3" s="69">
        <f t="shared" si="0"/>
        <v>2434.633926902762</v>
      </c>
      <c r="F3" s="69">
        <f t="shared" si="0"/>
        <v>2452.5043595173674</v>
      </c>
      <c r="G3" s="69">
        <f t="shared" si="0"/>
        <v>2471.9202920745633</v>
      </c>
      <c r="H3" s="69">
        <f t="shared" si="0"/>
        <v>2487.7431246890806</v>
      </c>
      <c r="I3" s="69">
        <f t="shared" si="0"/>
        <v>2504.444548268756</v>
      </c>
      <c r="J3" s="69">
        <f t="shared" si="0"/>
        <v>2520.473829147331</v>
      </c>
      <c r="K3" s="69">
        <f t="shared" si="0"/>
        <v>2536.433636769831</v>
      </c>
      <c r="L3" s="69">
        <f t="shared" si="0"/>
        <v>2552.2291964197007</v>
      </c>
      <c r="M3" s="69">
        <f t="shared" si="0"/>
        <v>2568.606947743882</v>
      </c>
      <c r="N3" s="69">
        <f t="shared" si="0"/>
        <v>2579.668376440546</v>
      </c>
      <c r="O3" s="69">
        <f t="shared" si="0"/>
        <v>2589.4846672684703</v>
      </c>
      <c r="P3" s="69">
        <f t="shared" si="0"/>
        <v>2598.3954466620717</v>
      </c>
      <c r="Q3" s="69">
        <f t="shared" si="0"/>
        <v>2606.4739897012564</v>
      </c>
      <c r="R3" s="69">
        <f t="shared" si="0"/>
        <v>2612.193740447006</v>
      </c>
      <c r="S3" s="69">
        <f t="shared" si="0"/>
        <v>2619.578050708615</v>
      </c>
      <c r="T3" s="69">
        <f t="shared" si="0"/>
        <v>2624.2841524691385</v>
      </c>
      <c r="U3" s="69">
        <f t="shared" si="0"/>
        <v>2627.547466815178</v>
      </c>
      <c r="V3" s="69">
        <f t="shared" si="0"/>
        <v>2629.9661607391977</v>
      </c>
      <c r="W3" s="69">
        <f t="shared" si="0"/>
        <v>2635.5045574711453</v>
      </c>
      <c r="X3" s="69">
        <f t="shared" si="0"/>
        <v>2645.6212241917056</v>
      </c>
      <c r="Y3" s="69">
        <f t="shared" si="0"/>
        <v>2653.3760311959586</v>
      </c>
      <c r="Z3" s="69">
        <f>SUM(Z4:Z9)</f>
        <v>2664.2430820188515</v>
      </c>
    </row>
    <row r="4" spans="1:26" ht="15">
      <c r="A4" s="44" t="s">
        <v>13</v>
      </c>
      <c r="B4" s="70">
        <f>'[1]CRF Table 4.1'!C$6</f>
        <v>2358.4478298539143</v>
      </c>
      <c r="C4" s="70">
        <f>'[1]CRF Table 4.1'!D$6</f>
        <v>2378.80956223902</v>
      </c>
      <c r="D4" s="70">
        <f>'[1]CRF Table 4.1'!E$6</f>
        <v>2398.197294688126</v>
      </c>
      <c r="E4" s="70">
        <f>'[1]CRF Table 4.1'!F$6</f>
        <v>2415.469927185932</v>
      </c>
      <c r="F4" s="70">
        <f>'[1]CRF Table 4.1'!G$6</f>
        <v>2433.7653597252674</v>
      </c>
      <c r="G4" s="70">
        <f>'[1]CRF Table 4.1'!H$6</f>
        <v>2451.672292339874</v>
      </c>
      <c r="H4" s="70">
        <f>'[1]CRF Table 4.1'!I$6</f>
        <v>2471.0631248970703</v>
      </c>
      <c r="I4" s="70">
        <f>'[1]CRF Table 4.1'!J$6</f>
        <v>2486.846548485056</v>
      </c>
      <c r="J4" s="70">
        <f>'[1]CRF Table 4.1'!K$6</f>
        <v>2503.567829342731</v>
      </c>
      <c r="K4" s="70">
        <f>'[1]CRF Table 4.1'!L$6</f>
        <v>2519.4416369562314</v>
      </c>
      <c r="L4" s="70">
        <f>'[1]CRF Table 4.1'!M$6</f>
        <v>2534.333196602901</v>
      </c>
      <c r="M4" s="70">
        <f>'[1]CRF Table 4.1'!N$6</f>
        <v>2549.862947881292</v>
      </c>
      <c r="N4" s="70">
        <f>'[1]CRF Table 4.1'!O$6</f>
        <v>2565.268376550286</v>
      </c>
      <c r="O4" s="70">
        <f>'[1]CRF Table 4.1'!P$6</f>
        <v>2575.795667373841</v>
      </c>
      <c r="P4" s="70">
        <f>'[1]CRF Table 4.1'!Q$6</f>
        <v>2586.033446744512</v>
      </c>
      <c r="Q4" s="70">
        <f>'[1]CRF Table 4.1'!R$6</f>
        <v>2594.5039897599463</v>
      </c>
      <c r="R4" s="70">
        <f>'[1]CRF Table 4.1'!S$6</f>
        <v>2603.392740478712</v>
      </c>
      <c r="S4" s="70">
        <f>'[1]CRF Table 4.1'!T$6</f>
        <v>2608.7530507684055</v>
      </c>
      <c r="T4" s="70">
        <f>'[1]CRF Table 4.1'!U$6</f>
        <v>2616.7621524931465</v>
      </c>
      <c r="U4" s="70">
        <f>'[1]CRF Table 4.1'!V$6</f>
        <v>2621.114466849494</v>
      </c>
      <c r="V4" s="70">
        <f>'[1]CRF Table 4.1'!W$6</f>
        <v>2624.526160754297</v>
      </c>
      <c r="W4" s="70">
        <f>'[1]CRF Table 4.1'!X$6</f>
        <v>2627.319557514267</v>
      </c>
      <c r="X4" s="70">
        <f>'[1]CRF Table 4.1'!Y$6</f>
        <v>2632.9192242882173</v>
      </c>
      <c r="Y4" s="70">
        <f>'[1]CRF Table 4.1'!Z$6</f>
        <v>2643.422963924838</v>
      </c>
      <c r="Z4" s="70">
        <f>'[1]CRF Table 4.1'!AA$6</f>
        <v>2651.3560820188513</v>
      </c>
    </row>
    <row r="5" spans="1:26" ht="15">
      <c r="A5" s="44" t="s">
        <v>3</v>
      </c>
      <c r="B5" s="67"/>
      <c r="C5" s="67"/>
      <c r="D5" s="67"/>
      <c r="E5" s="67"/>
      <c r="F5" s="67"/>
      <c r="G5" s="67"/>
      <c r="H5" s="67"/>
      <c r="I5" s="67"/>
      <c r="J5" s="67"/>
      <c r="K5" s="67"/>
      <c r="L5" s="67"/>
      <c r="M5" s="67"/>
      <c r="N5" s="67"/>
      <c r="O5" s="67"/>
      <c r="P5" s="67"/>
      <c r="Q5" s="67"/>
      <c r="R5" s="67"/>
      <c r="S5" s="67"/>
      <c r="T5" s="67"/>
      <c r="U5" s="67"/>
      <c r="V5" s="67"/>
      <c r="W5" s="67"/>
      <c r="X5" s="67"/>
      <c r="Y5" s="67"/>
      <c r="Z5" s="67"/>
    </row>
    <row r="6" spans="1:26" ht="15">
      <c r="A6" s="1" t="s">
        <v>4</v>
      </c>
      <c r="B6" s="68">
        <f>'[1]CRF Table 4.1'!C$33</f>
        <v>1.663923376879356</v>
      </c>
      <c r="C6" s="68">
        <f>'[1]CRF Table 4.1'!D$33</f>
        <v>1.776447749188004</v>
      </c>
      <c r="D6" s="68">
        <f>'[1]CRF Table 4.1'!E$33</f>
        <v>1.6157989583023604</v>
      </c>
      <c r="E6" s="68">
        <f>'[1]CRF Table 4.1'!F$33</f>
        <v>1.8563931222119594</v>
      </c>
      <c r="F6" s="68">
        <f>'[1]CRF Table 4.1'!G$33</f>
        <v>2.0371833134721666</v>
      </c>
      <c r="G6" s="68">
        <f>'[1]CRF Table 4.1'!H$33</f>
        <v>1.9452698958208128</v>
      </c>
      <c r="H6" s="68">
        <f>'[1]CRF Table 4.1'!I$33</f>
        <v>1.6429381966386283</v>
      </c>
      <c r="I6" s="68">
        <f>'[1]CRF Table 4.1'!J$33</f>
        <v>1.6869197684612574</v>
      </c>
      <c r="J6" s="68">
        <f>'[1]CRF Table 4.1'!K$33</f>
        <v>1.6089854029351451</v>
      </c>
      <c r="K6" s="68">
        <f>'[1]CRF Table 4.1'!L$33</f>
        <v>1.7521865243611714</v>
      </c>
      <c r="L6" s="68">
        <f>'[1]CRF Table 4.1'!M$33</f>
        <v>1.9829252440131804</v>
      </c>
      <c r="M6" s="68">
        <f>'[1]CRF Table 4.1'!N$33</f>
        <v>2.03913263014855</v>
      </c>
      <c r="N6" s="68">
        <f>'[1]CRF Table 4.1'!O$33</f>
        <v>1.6922650182945695</v>
      </c>
      <c r="O6" s="68">
        <f>'[1]CRF Table 4.1'!P$33</f>
        <v>1.73795894515634</v>
      </c>
      <c r="P6" s="68">
        <f>'[1]CRF Table 4.1'!Q$33</f>
        <v>1.4596449187808374</v>
      </c>
      <c r="Q6" s="68">
        <f>'[1]CRF Table 4.1'!R$33</f>
        <v>1.555988653882645</v>
      </c>
      <c r="R6" s="68">
        <f>'[1]CRF Table 4.1'!S$33</f>
        <v>1.0790014211602665</v>
      </c>
      <c r="S6" s="68">
        <f>'[1]CRF Table 4.1'!T$33</f>
        <v>1.1296344956614692</v>
      </c>
      <c r="T6" s="68">
        <f>'[1]CRF Table 4.1'!U$33</f>
        <v>0.8387197715742338</v>
      </c>
      <c r="U6" s="68">
        <f>'[1]CRF Table 4.1'!V$33</f>
        <v>0.7762372845409474</v>
      </c>
      <c r="V6" s="68">
        <f>'[1]CRF Table 4.1'!W$33</f>
        <v>0.6838268246232477</v>
      </c>
      <c r="W6" s="68">
        <f>'[1]CRF Table 4.1'!X$33</f>
        <v>0.884711109903922</v>
      </c>
      <c r="X6" s="68">
        <f>'[1]CRF Table 4.1'!Y$33</f>
        <v>1.1573523396380136</v>
      </c>
      <c r="Y6" s="68">
        <f>'[1]CRF Table 4.1'!Z$33</f>
        <v>0.9892532749037541</v>
      </c>
      <c r="Z6" s="68">
        <f>'[1]CRF Table 4.1'!AA$33</f>
        <v>1.2856251656021118</v>
      </c>
    </row>
    <row r="7" spans="1:26" ht="15">
      <c r="A7" s="1" t="s">
        <v>21</v>
      </c>
      <c r="B7" s="68">
        <f>'[1]CRF Table 4.1'!C$46</f>
        <v>18.732831871572905</v>
      </c>
      <c r="C7" s="68">
        <f>'[1]CRF Table 4.1'!D$46</f>
        <v>17.53715142337243</v>
      </c>
      <c r="D7" s="68">
        <f>'[1]CRF Table 4.1'!E$46</f>
        <v>15.642243145499911</v>
      </c>
      <c r="E7" s="68">
        <f>'[1]CRF Table 4.1'!F$46</f>
        <v>16.237881966700662</v>
      </c>
      <c r="F7" s="68">
        <f>'[1]CRF Table 4.1'!G$46</f>
        <v>15.48130701391932</v>
      </c>
      <c r="G7" s="68">
        <f>'[1]CRF Table 4.1'!H$46</f>
        <v>17.186378577666485</v>
      </c>
      <c r="H7" s="68">
        <f>'[1]CRF Table 4.1'!I$46</f>
        <v>14.085219030119692</v>
      </c>
      <c r="I7" s="68">
        <f>'[1]CRF Table 4.1'!J$46</f>
        <v>14.948297573169885</v>
      </c>
      <c r="J7" s="68">
        <f>'[1]CRF Table 4.1'!K$46</f>
        <v>14.376916599843005</v>
      </c>
      <c r="K7" s="68">
        <f>'[1]CRF Table 4.1'!L$46</f>
        <v>14.205984015895162</v>
      </c>
      <c r="L7" s="68">
        <f>'[1]CRF Table 4.1'!M$46</f>
        <v>13.620962802760149</v>
      </c>
      <c r="M7" s="68">
        <f>'[1]CRF Table 4.1'!N$46</f>
        <v>14.279701435646182</v>
      </c>
      <c r="N7" s="68">
        <f>'[1]CRF Table 4.1'!O$46</f>
        <v>10.859878556303139</v>
      </c>
      <c r="O7" s="68">
        <f>'[1]CRF Table 4.1'!P$46</f>
        <v>10.195453251491653</v>
      </c>
      <c r="P7" s="68">
        <f>'[1]CRF Table 4.1'!Q$46</f>
        <v>9.312801154909693</v>
      </c>
      <c r="Q7" s="68">
        <f>'[1]CRF Table 4.1'!R$46</f>
        <v>8.870632314834445</v>
      </c>
      <c r="R7" s="68">
        <f>'[1]CRF Table 4.1'!S$46</f>
        <v>6.6167892429960515</v>
      </c>
      <c r="S7" s="68">
        <f>'[1]CRF Table 4.1'!T$46</f>
        <v>8.309099211988872</v>
      </c>
      <c r="T7" s="68">
        <f>'[1]CRF Table 4.1'!U$46</f>
        <v>5.733480261195408</v>
      </c>
      <c r="U7" s="68">
        <f>'[1]CRF Table 4.1'!V$46</f>
        <v>4.83111271564206</v>
      </c>
      <c r="V7" s="68">
        <f>'[1]CRF Table 4.1'!W$46</f>
        <v>4.057331407733525</v>
      </c>
      <c r="W7" s="68">
        <f>'[1]CRF Table 4.1'!X$46</f>
        <v>6.2400408940838545</v>
      </c>
      <c r="X7" s="68">
        <f>'[1]CRF Table 4.1'!Y$46</f>
        <v>9.896380340755982</v>
      </c>
      <c r="Y7" s="68">
        <f>'[1]CRF Table 4.1'!Z$46</f>
        <v>7.679782880351146</v>
      </c>
      <c r="Z7" s="68">
        <f>'[1]CRF Table 4.1'!AA$46</f>
        <v>9.932661352670735</v>
      </c>
    </row>
    <row r="8" spans="1:26" ht="15">
      <c r="A8" s="1" t="s">
        <v>20</v>
      </c>
      <c r="B8" s="68">
        <f>'[1]CRF Table 4.1'!C$98</f>
        <v>0.7791279113816819</v>
      </c>
      <c r="C8" s="68">
        <f>'[1]CRF Table 4.1'!D$98</f>
        <v>0.8666947246096335</v>
      </c>
      <c r="D8" s="68">
        <f>'[1]CRF Table 4.1'!E$98</f>
        <v>0.7879917194151237</v>
      </c>
      <c r="E8" s="68">
        <f>'[1]CRF Table 4.1'!F$98</f>
        <v>0.9453170294486547</v>
      </c>
      <c r="F8" s="68">
        <f>'[1]CRF Table 4.1'!G$98</f>
        <v>1.0894366688195523</v>
      </c>
      <c r="G8" s="68">
        <f>'[1]CRF Table 4.1'!H$98</f>
        <v>0.982175158543799</v>
      </c>
      <c r="H8" s="68">
        <f>'[1]CRF Table 4.1'!I$98</f>
        <v>0.8412828471086286</v>
      </c>
      <c r="I8" s="68">
        <f>'[1]CRF Table 4.1'!J$98</f>
        <v>0.8472778934709047</v>
      </c>
      <c r="J8" s="68">
        <f>'[1]CRF Table 4.1'!K$98</f>
        <v>0.8076903193413509</v>
      </c>
      <c r="K8" s="68">
        <f>'[1]CRF Table 4.1'!L$98</f>
        <v>0.9153579516665173</v>
      </c>
      <c r="L8" s="68">
        <f>'[1]CRF Table 4.1'!M$98</f>
        <v>2.0431063845771913</v>
      </c>
      <c r="M8" s="68">
        <f>'[1]CRF Table 4.1'!N$98</f>
        <v>2.169075282406567</v>
      </c>
      <c r="N8" s="68">
        <f>'[1]CRF Table 4.1'!O$98</f>
        <v>1.6488247425566644</v>
      </c>
      <c r="O8" s="68">
        <f>'[1]CRF Table 4.1'!P$98</f>
        <v>1.567382762488694</v>
      </c>
      <c r="P8" s="68">
        <f>'[1]CRF Table 4.1'!Q$98</f>
        <v>1.4195864339539053</v>
      </c>
      <c r="Q8" s="68">
        <f>'[1]CRF Table 4.1'!R$98</f>
        <v>1.381051641166628</v>
      </c>
      <c r="R8" s="68">
        <f>'[1]CRF Table 4.1'!S$98</f>
        <v>0.9789979592455627</v>
      </c>
      <c r="S8" s="68">
        <f>'[1]CRF Table 4.1'!T$98</f>
        <v>1.2351260669388457</v>
      </c>
      <c r="T8" s="68">
        <f>'[1]CRF Table 4.1'!U$98</f>
        <v>0.8421315787240333</v>
      </c>
      <c r="U8" s="68">
        <f>'[1]CRF Table 4.1'!V$98</f>
        <v>0.7369749012168216</v>
      </c>
      <c r="V8" s="68">
        <f>'[1]CRF Table 4.1'!W$98</f>
        <v>0.6242698476860575</v>
      </c>
      <c r="W8" s="68">
        <f>'[1]CRF Table 4.1'!X$98</f>
        <v>0.9487235848405587</v>
      </c>
      <c r="X8" s="68">
        <f>'[1]CRF Table 4.1'!Y$98</f>
        <v>1.4742766974101442</v>
      </c>
      <c r="Y8" s="68">
        <f>'[1]CRF Table 4.1'!Z$98</f>
        <v>1.1469253513569742</v>
      </c>
      <c r="Z8" s="68">
        <f>'[1]CRF Table 4.1'!AA$98</f>
        <v>1.4924841364427057</v>
      </c>
    </row>
    <row r="9" spans="1:26" ht="15">
      <c r="A9" s="1" t="s">
        <v>19</v>
      </c>
      <c r="B9" s="68">
        <f>'[1]CRF Table 4.1'!C$111</f>
        <v>0.1281164027660553</v>
      </c>
      <c r="C9" s="68">
        <f>'[1]CRF Table 4.1'!D$111</f>
        <v>0.1277057294299343</v>
      </c>
      <c r="D9" s="68">
        <f>'[1]CRF Table 4.1'!E$111</f>
        <v>0.11496585208260533</v>
      </c>
      <c r="E9" s="68">
        <f>'[1]CRF Table 4.1'!F$111</f>
        <v>0.12440759846872228</v>
      </c>
      <c r="F9" s="68">
        <f>'[1]CRF Table 4.1'!G$111</f>
        <v>0.131072795888959</v>
      </c>
      <c r="G9" s="68">
        <f>'[1]CRF Table 4.1'!H$111</f>
        <v>0.1341761026589059</v>
      </c>
      <c r="H9" s="68">
        <f>'[1]CRF Table 4.1'!I$111</f>
        <v>0.1105597181430511</v>
      </c>
      <c r="I9" s="68">
        <f>'[1]CRF Table 4.1'!J$111</f>
        <v>0.11550454859795287</v>
      </c>
      <c r="J9" s="68">
        <f>'[1]CRF Table 4.1'!K$111</f>
        <v>0.11240748248049688</v>
      </c>
      <c r="K9" s="68">
        <f>'[1]CRF Table 4.1'!L$111</f>
        <v>0.11847132167714723</v>
      </c>
      <c r="L9" s="68">
        <f>'[1]CRF Table 4.1'!M$111</f>
        <v>0.24900538544948178</v>
      </c>
      <c r="M9" s="68">
        <f>'[1]CRF Table 4.1'!N$111</f>
        <v>0.2560905143887017</v>
      </c>
      <c r="N9" s="68">
        <f>'[1]CRF Table 4.1'!O$111</f>
        <v>0.1990315731056278</v>
      </c>
      <c r="O9" s="68">
        <f>'[1]CRF Table 4.1'!P$111</f>
        <v>0.18820493549331235</v>
      </c>
      <c r="P9" s="68">
        <f>'[1]CRF Table 4.1'!Q$111</f>
        <v>0.1699674099155666</v>
      </c>
      <c r="Q9" s="68">
        <f>'[1]CRF Table 4.1'!R$111</f>
        <v>0.16232733142628153</v>
      </c>
      <c r="R9" s="68">
        <f>'[1]CRF Table 4.1'!S$111</f>
        <v>0.12621134489211944</v>
      </c>
      <c r="S9" s="68">
        <f>'[1]CRF Table 4.1'!T$111</f>
        <v>0.15114016562081323</v>
      </c>
      <c r="T9" s="68">
        <f>'[1]CRF Table 4.1'!U$111</f>
        <v>0.10766836449832533</v>
      </c>
      <c r="U9" s="68">
        <f>'[1]CRF Table 4.1'!V$111</f>
        <v>0.08867506428417024</v>
      </c>
      <c r="V9" s="68">
        <f>'[1]CRF Table 4.1'!W$111</f>
        <v>0.07457190485716989</v>
      </c>
      <c r="W9" s="68">
        <f>'[1]CRF Table 4.1'!X$111</f>
        <v>0.11152436804966645</v>
      </c>
      <c r="X9" s="68">
        <f>'[1]CRF Table 4.1'!Y$111</f>
        <v>0.17399052568386195</v>
      </c>
      <c r="Y9" s="68">
        <f>'[1]CRF Table 4.1'!Z$111</f>
        <v>0.137105764509127</v>
      </c>
      <c r="Z9" s="68">
        <f>'[1]CRF Table 4.1'!AA$111</f>
        <v>0.1762293452844488</v>
      </c>
    </row>
    <row r="10" spans="1:26" ht="15">
      <c r="A10" s="42" t="s">
        <v>14</v>
      </c>
      <c r="B10" s="69">
        <f>SUM(B11:B15)</f>
        <v>5157.251899999999</v>
      </c>
      <c r="C10" s="69">
        <f aca="true" t="shared" si="1" ref="C10:Y10">SUM(C11:C15)</f>
        <v>5147.4797714861415</v>
      </c>
      <c r="D10" s="69">
        <f t="shared" si="1"/>
        <v>5165.014595881585</v>
      </c>
      <c r="E10" s="69">
        <f t="shared" si="1"/>
        <v>5222.474148799631</v>
      </c>
      <c r="F10" s="69">
        <f t="shared" si="1"/>
        <v>5244.294623704001</v>
      </c>
      <c r="G10" s="69">
        <f t="shared" si="1"/>
        <v>5223.739040412826</v>
      </c>
      <c r="H10" s="69">
        <f t="shared" si="1"/>
        <v>5228.184275119433</v>
      </c>
      <c r="I10" s="69">
        <f t="shared" si="1"/>
        <v>5280.808856733522</v>
      </c>
      <c r="J10" s="69">
        <f t="shared" si="1"/>
        <v>5307.961119059268</v>
      </c>
      <c r="K10" s="69">
        <f t="shared" si="1"/>
        <v>5302.435440098554</v>
      </c>
      <c r="L10" s="69">
        <f t="shared" si="1"/>
        <v>5248.113080071721</v>
      </c>
      <c r="M10" s="69">
        <f t="shared" si="1"/>
        <v>5246.787732378654</v>
      </c>
      <c r="N10" s="69">
        <f t="shared" si="1"/>
        <v>5226.986777984582</v>
      </c>
      <c r="O10" s="69">
        <f t="shared" si="1"/>
        <v>5171.67602947115</v>
      </c>
      <c r="P10" s="69">
        <f t="shared" si="1"/>
        <v>5152.134325984338</v>
      </c>
      <c r="Q10" s="69">
        <f t="shared" si="1"/>
        <v>5127.657857016787</v>
      </c>
      <c r="R10" s="69">
        <f t="shared" si="1"/>
        <v>5040.324060676577</v>
      </c>
      <c r="S10" s="69">
        <f t="shared" si="1"/>
        <v>4945.801983889326</v>
      </c>
      <c r="T10" s="69">
        <f t="shared" si="1"/>
        <v>4911.64328126677</v>
      </c>
      <c r="U10" s="69">
        <f t="shared" si="1"/>
        <v>4864.669824595877</v>
      </c>
      <c r="V10" s="69">
        <f t="shared" si="1"/>
        <v>4791.392516317007</v>
      </c>
      <c r="W10" s="69">
        <f t="shared" si="1"/>
        <v>4780.028723738777</v>
      </c>
      <c r="X10" s="69">
        <f t="shared" si="1"/>
        <v>4839.081766373908</v>
      </c>
      <c r="Y10" s="69">
        <f t="shared" si="1"/>
        <v>4884.069099806277</v>
      </c>
      <c r="Z10" s="69">
        <f>SUM(Z11:Z15)</f>
        <v>4874.649891110928</v>
      </c>
    </row>
    <row r="11" spans="1:26" ht="15">
      <c r="A11" s="44" t="s">
        <v>27</v>
      </c>
      <c r="B11" s="70">
        <f>'[1]CRF Table 4.1'!C$32</f>
        <v>5056.631823167416</v>
      </c>
      <c r="C11" s="70">
        <f>'[1]CRF Table 4.1'!D$32</f>
        <v>5046.859694653558</v>
      </c>
      <c r="D11" s="70">
        <f>'[1]CRF Table 4.1'!E$32</f>
        <v>5064.394519049001</v>
      </c>
      <c r="E11" s="70">
        <f>'[1]CRF Table 4.1'!F$32</f>
        <v>5121.854071967047</v>
      </c>
      <c r="F11" s="70">
        <f>'[1]CRF Table 4.1'!G$32</f>
        <v>5143.674546871418</v>
      </c>
      <c r="G11" s="70">
        <f>'[1]CRF Table 4.1'!H$32</f>
        <v>5123.118963580243</v>
      </c>
      <c r="H11" s="70">
        <f>'[1]CRF Table 4.1'!I$32</f>
        <v>5127.564198286849</v>
      </c>
      <c r="I11" s="70">
        <f>'[1]CRF Table 4.1'!J$32</f>
        <v>5180.188779900938</v>
      </c>
      <c r="J11" s="70">
        <f>'[1]CRF Table 4.1'!K$32</f>
        <v>5207.341042226684</v>
      </c>
      <c r="K11" s="70">
        <f>'[1]CRF Table 4.1'!L$32</f>
        <v>5201.8153632659705</v>
      </c>
      <c r="L11" s="70">
        <f>'[1]CRF Table 4.1'!M$32</f>
        <v>5188.311756962043</v>
      </c>
      <c r="M11" s="70">
        <f>'[1]CRF Table 4.1'!N$32</f>
        <v>5186.986409268976</v>
      </c>
      <c r="N11" s="70">
        <f>'[1]CRF Table 4.1'!O$32</f>
        <v>5167.185454874903</v>
      </c>
      <c r="O11" s="70">
        <f>'[1]CRF Table 4.1'!P$32</f>
        <v>5111.874706361472</v>
      </c>
      <c r="P11" s="70">
        <f>'[1]CRF Table 4.1'!Q$32</f>
        <v>5092.3330028746595</v>
      </c>
      <c r="Q11" s="70">
        <f>'[1]CRF Table 4.1'!R$32</f>
        <v>5067.856533907108</v>
      </c>
      <c r="R11" s="70">
        <f>'[1]CRF Table 4.1'!S$32</f>
        <v>4980.522737566898</v>
      </c>
      <c r="S11" s="70">
        <f>'[1]CRF Table 4.1'!T$32</f>
        <v>4886.000660779648</v>
      </c>
      <c r="T11" s="70">
        <f>'[1]CRF Table 4.1'!U$32</f>
        <v>4851.8419581570915</v>
      </c>
      <c r="U11" s="70">
        <f>'[1]CRF Table 4.1'!V$32</f>
        <v>4804.8685014861985</v>
      </c>
      <c r="V11" s="70">
        <f>'[1]CRF Table 4.1'!W$32</f>
        <v>4731.591193207329</v>
      </c>
      <c r="W11" s="70">
        <f>'[1]CRF Table 4.1'!X$32</f>
        <v>4720.227400629099</v>
      </c>
      <c r="X11" s="70">
        <f>'[1]CRF Table 4.1'!Y$32</f>
        <v>4779.28044326423</v>
      </c>
      <c r="Y11" s="70">
        <f>'[1]CRF Table 4.1'!Z$32</f>
        <v>4824.267776696599</v>
      </c>
      <c r="Z11" s="70">
        <f>'[1]CRF Table 4.1'!AA$32</f>
        <v>4814.84856800125</v>
      </c>
    </row>
    <row r="12" spans="1:26" ht="15">
      <c r="A12" s="44" t="s">
        <v>15</v>
      </c>
      <c r="B12" s="67"/>
      <c r="C12" s="67"/>
      <c r="D12" s="67"/>
      <c r="E12" s="67"/>
      <c r="F12" s="67"/>
      <c r="G12" s="67"/>
      <c r="H12" s="67"/>
      <c r="I12" s="67"/>
      <c r="J12" s="67"/>
      <c r="K12" s="67"/>
      <c r="L12" s="67"/>
      <c r="M12" s="67"/>
      <c r="N12" s="67"/>
      <c r="O12" s="67"/>
      <c r="P12" s="67"/>
      <c r="Q12" s="67"/>
      <c r="R12" s="67"/>
      <c r="S12" s="67"/>
      <c r="T12" s="67"/>
      <c r="U12" s="67"/>
      <c r="V12" s="67"/>
      <c r="W12" s="67"/>
      <c r="X12" s="67"/>
      <c r="Y12" s="67"/>
      <c r="Z12" s="67"/>
    </row>
    <row r="13" spans="1:26" ht="15">
      <c r="A13" s="1" t="s">
        <v>26</v>
      </c>
      <c r="B13" s="68">
        <f>'[1]CRF Table 4.1'!C$8</f>
        <v>0.00939627702812551</v>
      </c>
      <c r="C13" s="68">
        <f>'[1]CRF Table 4.1'!D$8</f>
        <v>0.00939627702812551</v>
      </c>
      <c r="D13" s="68">
        <f>'[1]CRF Table 4.1'!E$8</f>
        <v>0.00939627702812551</v>
      </c>
      <c r="E13" s="68">
        <f>'[1]CRF Table 4.1'!F$8</f>
        <v>0.00939627702812551</v>
      </c>
      <c r="F13" s="68">
        <f>'[1]CRF Table 4.1'!G$8</f>
        <v>0.00939627702812551</v>
      </c>
      <c r="G13" s="68">
        <f>'[1]CRF Table 4.1'!H$8</f>
        <v>0.00939627702812551</v>
      </c>
      <c r="H13" s="68">
        <f>'[1]CRF Table 4.1'!I$8</f>
        <v>0.00939627702812551</v>
      </c>
      <c r="I13" s="68">
        <f>'[1]CRF Table 4.1'!J$8</f>
        <v>0.00939627702812551</v>
      </c>
      <c r="J13" s="68">
        <f>'[1]CRF Table 4.1'!K$8</f>
        <v>0.00939627702812551</v>
      </c>
      <c r="K13" s="68">
        <f>'[1]CRF Table 4.1'!L$8</f>
        <v>0.00939627702812551</v>
      </c>
      <c r="L13" s="68">
        <f>'[1]CRF Table 4.1'!M$8</f>
        <v>0.008239999999999999</v>
      </c>
      <c r="M13" s="68">
        <f>'[1]CRF Table 4.1'!N$8</f>
        <v>0.008239999999999999</v>
      </c>
      <c r="N13" s="68">
        <f>'[1]CRF Table 4.1'!O$8</f>
        <v>0.008239999999999999</v>
      </c>
      <c r="O13" s="68">
        <f>'[1]CRF Table 4.1'!P$8</f>
        <v>0.008239999999999999</v>
      </c>
      <c r="P13" s="68">
        <f>'[1]CRF Table 4.1'!Q$8</f>
        <v>0.008239999999999999</v>
      </c>
      <c r="Q13" s="68">
        <f>'[1]CRF Table 4.1'!R$8</f>
        <v>0.008239999999999999</v>
      </c>
      <c r="R13" s="68">
        <f>'[1]CRF Table 4.1'!S$8</f>
        <v>0.008239999999999999</v>
      </c>
      <c r="S13" s="68">
        <f>'[1]CRF Table 4.1'!T$8</f>
        <v>0.008239999999999999</v>
      </c>
      <c r="T13" s="68">
        <f>'[1]CRF Table 4.1'!U$8</f>
        <v>0.008239999999999999</v>
      </c>
      <c r="U13" s="68">
        <f>'[1]CRF Table 4.1'!V$8</f>
        <v>0.008239999999999999</v>
      </c>
      <c r="V13" s="68">
        <f>'[1]CRF Table 4.1'!W$8</f>
        <v>0.008239999999999999</v>
      </c>
      <c r="W13" s="68">
        <f>'[1]CRF Table 4.1'!X$8</f>
        <v>0.008239999999999999</v>
      </c>
      <c r="X13" s="68">
        <f>'[1]CRF Table 4.1'!Y$8</f>
        <v>0.008239999999999999</v>
      </c>
      <c r="Y13" s="68">
        <f>'[1]CRF Table 4.1'!Z$8</f>
        <v>0.008239999999999999</v>
      </c>
      <c r="Z13" s="68">
        <f>'[1]CRF Table 4.1'!AA$8</f>
        <v>0.008239999999999999</v>
      </c>
    </row>
    <row r="14" spans="1:26" ht="15">
      <c r="A14" s="1" t="s">
        <v>16</v>
      </c>
      <c r="B14" s="68">
        <f>'[1]CRF Table 4.1'!C$48</f>
        <v>95.94818055555555</v>
      </c>
      <c r="C14" s="68">
        <f>'[1]CRF Table 4.1'!D$48</f>
        <v>95.94818055555555</v>
      </c>
      <c r="D14" s="68">
        <f>'[1]CRF Table 4.1'!E$48</f>
        <v>95.94818055555555</v>
      </c>
      <c r="E14" s="68">
        <f>'[1]CRF Table 4.1'!F$48</f>
        <v>95.94818055555555</v>
      </c>
      <c r="F14" s="68">
        <f>'[1]CRF Table 4.1'!G$48</f>
        <v>95.94818055555555</v>
      </c>
      <c r="G14" s="68">
        <f>'[1]CRF Table 4.1'!H$48</f>
        <v>95.94818055555555</v>
      </c>
      <c r="H14" s="68">
        <f>'[1]CRF Table 4.1'!I$48</f>
        <v>95.94818055555555</v>
      </c>
      <c r="I14" s="68">
        <f>'[1]CRF Table 4.1'!J$48</f>
        <v>95.94818055555555</v>
      </c>
      <c r="J14" s="68">
        <f>'[1]CRF Table 4.1'!K$48</f>
        <v>95.94818055555555</v>
      </c>
      <c r="K14" s="68">
        <f>'[1]CRF Table 4.1'!L$48</f>
        <v>95.94818055555555</v>
      </c>
      <c r="L14" s="68">
        <f>'[1]CRF Table 4.1'!M$48</f>
        <v>52.09830997545555</v>
      </c>
      <c r="M14" s="68">
        <f>'[1]CRF Table 4.1'!N$48</f>
        <v>52.09830997545555</v>
      </c>
      <c r="N14" s="68">
        <f>'[1]CRF Table 4.1'!O$48</f>
        <v>52.09830997545555</v>
      </c>
      <c r="O14" s="68">
        <f>'[1]CRF Table 4.1'!P$48</f>
        <v>52.09830997545555</v>
      </c>
      <c r="P14" s="68">
        <f>'[1]CRF Table 4.1'!Q$48</f>
        <v>52.09830997545555</v>
      </c>
      <c r="Q14" s="68">
        <f>'[1]CRF Table 4.1'!R$48</f>
        <v>52.09830997545555</v>
      </c>
      <c r="R14" s="68">
        <f>'[1]CRF Table 4.1'!S$48</f>
        <v>52.09830997545555</v>
      </c>
      <c r="S14" s="68">
        <f>'[1]CRF Table 4.1'!T$48</f>
        <v>52.09830997545555</v>
      </c>
      <c r="T14" s="68">
        <f>'[1]CRF Table 4.1'!U$48</f>
        <v>52.09830997545555</v>
      </c>
      <c r="U14" s="68">
        <f>'[1]CRF Table 4.1'!V$48</f>
        <v>52.09830997545555</v>
      </c>
      <c r="V14" s="68">
        <f>'[1]CRF Table 4.1'!W$48</f>
        <v>52.09830997545555</v>
      </c>
      <c r="W14" s="68">
        <f>'[1]CRF Table 4.1'!X$48</f>
        <v>52.09830997545555</v>
      </c>
      <c r="X14" s="68">
        <f>'[1]CRF Table 4.1'!Y$48</f>
        <v>52.09830997545555</v>
      </c>
      <c r="Y14" s="68">
        <f>'[1]CRF Table 4.1'!Z$48</f>
        <v>52.09830997545555</v>
      </c>
      <c r="Z14" s="68">
        <f>'[1]CRF Table 4.1'!AA$48</f>
        <v>52.09830997545555</v>
      </c>
    </row>
    <row r="15" spans="1:26" ht="15">
      <c r="A15" s="1" t="s">
        <v>32</v>
      </c>
      <c r="B15" s="68">
        <f>'[1]CRF Table 4.1'!C$100</f>
        <v>4.6625000000000005</v>
      </c>
      <c r="C15" s="68">
        <f>'[1]CRF Table 4.1'!D$100</f>
        <v>4.6625000000000005</v>
      </c>
      <c r="D15" s="68">
        <f>'[1]CRF Table 4.1'!E$100</f>
        <v>4.6625000000000005</v>
      </c>
      <c r="E15" s="68">
        <f>'[1]CRF Table 4.1'!F$100</f>
        <v>4.6625000000000005</v>
      </c>
      <c r="F15" s="68">
        <f>'[1]CRF Table 4.1'!G$100</f>
        <v>4.6625000000000005</v>
      </c>
      <c r="G15" s="68">
        <f>'[1]CRF Table 4.1'!H$100</f>
        <v>4.6625000000000005</v>
      </c>
      <c r="H15" s="68">
        <f>'[1]CRF Table 4.1'!I$100</f>
        <v>4.6625000000000005</v>
      </c>
      <c r="I15" s="68">
        <f>'[1]CRF Table 4.1'!J$100</f>
        <v>4.6625000000000005</v>
      </c>
      <c r="J15" s="68">
        <f>'[1]CRF Table 4.1'!K$100</f>
        <v>4.6625000000000005</v>
      </c>
      <c r="K15" s="68">
        <f>'[1]CRF Table 4.1'!L$100</f>
        <v>4.6625000000000005</v>
      </c>
      <c r="L15" s="68">
        <f>'[1]CRF Table 4.1'!M$100</f>
        <v>7.694773134222222</v>
      </c>
      <c r="M15" s="68">
        <f>'[1]CRF Table 4.1'!N$100</f>
        <v>7.694773134222222</v>
      </c>
      <c r="N15" s="68">
        <f>'[1]CRF Table 4.1'!O$100</f>
        <v>7.694773134222222</v>
      </c>
      <c r="O15" s="68">
        <f>'[1]CRF Table 4.1'!P$100</f>
        <v>7.694773134222222</v>
      </c>
      <c r="P15" s="68">
        <f>'[1]CRF Table 4.1'!Q$100</f>
        <v>7.694773134222222</v>
      </c>
      <c r="Q15" s="68">
        <f>'[1]CRF Table 4.1'!R$100</f>
        <v>7.694773134222222</v>
      </c>
      <c r="R15" s="68">
        <f>'[1]CRF Table 4.1'!S$100</f>
        <v>7.694773134222222</v>
      </c>
      <c r="S15" s="68">
        <f>'[1]CRF Table 4.1'!T$100</f>
        <v>7.694773134222222</v>
      </c>
      <c r="T15" s="68">
        <f>'[1]CRF Table 4.1'!U$100</f>
        <v>7.694773134222222</v>
      </c>
      <c r="U15" s="68">
        <f>'[1]CRF Table 4.1'!V$100</f>
        <v>7.694773134222222</v>
      </c>
      <c r="V15" s="68">
        <f>'[1]CRF Table 4.1'!W$100</f>
        <v>7.694773134222222</v>
      </c>
      <c r="W15" s="68">
        <f>'[1]CRF Table 4.1'!X$100</f>
        <v>7.694773134222222</v>
      </c>
      <c r="X15" s="68">
        <f>'[1]CRF Table 4.1'!Y$100</f>
        <v>7.694773134222222</v>
      </c>
      <c r="Y15" s="68">
        <f>'[1]CRF Table 4.1'!Z$100</f>
        <v>7.694773134222222</v>
      </c>
      <c r="Z15" s="68">
        <f>'[1]CRF Table 4.1'!AA$100</f>
        <v>7.694773134222222</v>
      </c>
    </row>
    <row r="16" spans="1:26" ht="15">
      <c r="A16" s="42" t="s">
        <v>7</v>
      </c>
      <c r="B16" s="69">
        <f>SUM(B17:B22)</f>
        <v>14638.046317673563</v>
      </c>
      <c r="C16" s="69">
        <f aca="true" t="shared" si="2" ref="C16:Y16">SUM(C17:C22)</f>
        <v>14619.009265097358</v>
      </c>
      <c r="D16" s="69">
        <f t="shared" si="2"/>
        <v>14576.515873550756</v>
      </c>
      <c r="E16" s="69">
        <f t="shared" si="2"/>
        <v>14493.054048747423</v>
      </c>
      <c r="F16" s="69">
        <f t="shared" si="2"/>
        <v>14445.566982081835</v>
      </c>
      <c r="G16" s="69">
        <f t="shared" si="2"/>
        <v>14438.790235574057</v>
      </c>
      <c r="H16" s="69">
        <f t="shared" si="2"/>
        <v>14410.957860711029</v>
      </c>
      <c r="I16" s="69">
        <f t="shared" si="2"/>
        <v>14334.13662559202</v>
      </c>
      <c r="J16" s="69">
        <f t="shared" si="2"/>
        <v>14283.595604305025</v>
      </c>
      <c r="K16" s="69">
        <f t="shared" si="2"/>
        <v>14266.405482926797</v>
      </c>
      <c r="L16" s="69">
        <f t="shared" si="2"/>
        <v>14301.652668668225</v>
      </c>
      <c r="M16" s="69">
        <f t="shared" si="2"/>
        <v>14281.68572862874</v>
      </c>
      <c r="N16" s="69">
        <f t="shared" si="2"/>
        <v>14285.325072084255</v>
      </c>
      <c r="O16" s="69">
        <f t="shared" si="2"/>
        <v>14325.646407267433</v>
      </c>
      <c r="P16" s="69">
        <f t="shared" si="2"/>
        <v>14331.237407156943</v>
      </c>
      <c r="Q16" s="69">
        <f t="shared" si="2"/>
        <v>14342.302814268536</v>
      </c>
      <c r="R16" s="69">
        <f t="shared" si="2"/>
        <v>14418.112541710736</v>
      </c>
      <c r="S16" s="69">
        <f t="shared" si="2"/>
        <v>14500.445790275713</v>
      </c>
      <c r="T16" s="69">
        <f t="shared" si="2"/>
        <v>14524.774799184532</v>
      </c>
      <c r="U16" s="69">
        <f t="shared" si="2"/>
        <v>14563.514789870378</v>
      </c>
      <c r="V16" s="69">
        <f t="shared" si="2"/>
        <v>14624.096377544942</v>
      </c>
      <c r="W16" s="69">
        <f t="shared" si="2"/>
        <v>14615.67835246953</v>
      </c>
      <c r="X16" s="69">
        <f t="shared" si="2"/>
        <v>14533.400664952313</v>
      </c>
      <c r="Y16" s="69">
        <f t="shared" si="2"/>
        <v>14468.287943710928</v>
      </c>
      <c r="Z16" s="69">
        <f>SUM(Z17:Z22)</f>
        <v>14455.153403631328</v>
      </c>
    </row>
    <row r="17" spans="1:26" ht="15">
      <c r="A17" s="44" t="s">
        <v>24</v>
      </c>
      <c r="B17" s="70">
        <f>'[1]CRF Table 4.1'!C$45</f>
        <v>14552.881280606358</v>
      </c>
      <c r="C17" s="70">
        <f>'[1]CRF Table 4.1'!D$45</f>
        <v>14533.844228030153</v>
      </c>
      <c r="D17" s="70">
        <f>'[1]CRF Table 4.1'!E$45</f>
        <v>14491.35083648355</v>
      </c>
      <c r="E17" s="70">
        <f>'[1]CRF Table 4.1'!F$45</f>
        <v>14407.889011680218</v>
      </c>
      <c r="F17" s="70">
        <f>'[1]CRF Table 4.1'!G$45</f>
        <v>14360.40194501463</v>
      </c>
      <c r="G17" s="70">
        <f>'[1]CRF Table 4.1'!H$45</f>
        <v>14353.625198506852</v>
      </c>
      <c r="H17" s="70">
        <f>'[1]CRF Table 4.1'!I$45</f>
        <v>14325.792823643824</v>
      </c>
      <c r="I17" s="70">
        <f>'[1]CRF Table 4.1'!J$45</f>
        <v>14248.895570471754</v>
      </c>
      <c r="J17" s="70">
        <f>'[1]CRF Table 4.1'!K$45</f>
        <v>14198.433463740757</v>
      </c>
      <c r="K17" s="70">
        <f>'[1]CRF Table 4.1'!L$45</f>
        <v>14181.243342247697</v>
      </c>
      <c r="L17" s="70">
        <f>'[1]CRF Table 4.1'!M$45</f>
        <v>14198.828357067738</v>
      </c>
      <c r="M17" s="70">
        <f>'[1]CRF Table 4.1'!N$45</f>
        <v>14178.4983019943</v>
      </c>
      <c r="N17" s="70">
        <f>'[1]CRF Table 4.1'!O$45</f>
        <v>14182.407867642629</v>
      </c>
      <c r="O17" s="70">
        <f>'[1]CRF Table 4.1'!P$45</f>
        <v>14222.523306424777</v>
      </c>
      <c r="P17" s="70">
        <f>'[1]CRF Table 4.1'!Q$45</f>
        <v>14228.688874562373</v>
      </c>
      <c r="Q17" s="70">
        <f>'[1]CRF Table 4.1'!R$45</f>
        <v>14239.579940399344</v>
      </c>
      <c r="R17" s="70">
        <f>'[1]CRF Table 4.1'!S$45</f>
        <v>14316.382583759565</v>
      </c>
      <c r="S17" s="70">
        <f>'[1]CRF Table 4.1'!T$45</f>
        <v>14398.171137115994</v>
      </c>
      <c r="T17" s="70">
        <f>'[1]CRF Table 4.1'!U$45</f>
        <v>14422.700950506558</v>
      </c>
      <c r="U17" s="70">
        <f>'[1]CRF Table 4.1'!V$45</f>
        <v>14461.278970321364</v>
      </c>
      <c r="V17" s="70">
        <f>'[1]CRF Table 4.1'!W$45</f>
        <v>14521.963129946927</v>
      </c>
      <c r="W17" s="70">
        <f>'[1]CRF Table 4.1'!X$45</f>
        <v>14514.458551059455</v>
      </c>
      <c r="X17" s="70">
        <f>'[1]CRF Table 4.1'!Y$45</f>
        <v>14432.196872379498</v>
      </c>
      <c r="Y17" s="70">
        <f>'[1]CRF Table 4.1'!Z$45</f>
        <v>14366.946794757805</v>
      </c>
      <c r="Z17" s="70">
        <f>'[1]CRF Table 4.1'!AA$45</f>
        <v>14354.155714786648</v>
      </c>
    </row>
    <row r="18" spans="1:26" ht="15">
      <c r="A18" s="44" t="s">
        <v>8</v>
      </c>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ht="15">
      <c r="A19" s="1" t="s">
        <v>12</v>
      </c>
      <c r="B19" s="68">
        <f>'[1]CRF Table 4.1'!C$9</f>
        <v>0.26888979253599243</v>
      </c>
      <c r="C19" s="68">
        <f>'[1]CRF Table 4.1'!D$9</f>
        <v>0.26888979253599243</v>
      </c>
      <c r="D19" s="68">
        <f>'[1]CRF Table 4.1'!E$9</f>
        <v>0.26888979253599243</v>
      </c>
      <c r="E19" s="68">
        <f>'[1]CRF Table 4.1'!F$9</f>
        <v>0.26888979253599243</v>
      </c>
      <c r="F19" s="68">
        <f>'[1]CRF Table 4.1'!G$9</f>
        <v>0.26888979253599243</v>
      </c>
      <c r="G19" s="68">
        <f>'[1]CRF Table 4.1'!H$9</f>
        <v>0.26888979253599243</v>
      </c>
      <c r="H19" s="68">
        <f>'[1]CRF Table 4.1'!I$9</f>
        <v>0.26888979253599243</v>
      </c>
      <c r="I19" s="68">
        <f>'[1]CRF Table 4.1'!J$9</f>
        <v>0.344907845597771</v>
      </c>
      <c r="J19" s="68">
        <f>'[1]CRF Table 4.1'!K$9</f>
        <v>0.26599328959777097</v>
      </c>
      <c r="K19" s="68">
        <f>'[1]CRF Table 4.1'!L$9</f>
        <v>0.2659934044315046</v>
      </c>
      <c r="L19" s="68">
        <f>'[1]CRF Table 4.1'!M$9</f>
        <v>3.13580123481866</v>
      </c>
      <c r="M19" s="68">
        <f>'[1]CRF Table 4.1'!N$9</f>
        <v>3.4989162687718283</v>
      </c>
      <c r="N19" s="68">
        <f>'[1]CRF Table 4.1'!O$9</f>
        <v>3.2286940759577574</v>
      </c>
      <c r="O19" s="68">
        <f>'[1]CRF Table 4.1'!P$9</f>
        <v>3.9313480294353456</v>
      </c>
      <c r="P19" s="68">
        <f>'[1]CRF Table 4.1'!Q$9</f>
        <v>3.356779781347841</v>
      </c>
      <c r="Q19" s="68">
        <f>'[1]CRF Table 4.1'!R$9</f>
        <v>3.531121055970713</v>
      </c>
      <c r="R19" s="68">
        <f>'[1]CRF Table 4.1'!S$9</f>
        <v>2.482513804616187</v>
      </c>
      <c r="S19" s="68">
        <f>'[1]CRF Table 4.1'!T$9</f>
        <v>3.0272090131638447</v>
      </c>
      <c r="T19" s="68">
        <f>'[1]CRF Table 4.1'!U$9</f>
        <v>2.8264045314181265</v>
      </c>
      <c r="U19" s="68">
        <f>'[1]CRF Table 4.1'!V$9</f>
        <v>2.9883754024596296</v>
      </c>
      <c r="V19" s="68">
        <f>'[1]CRF Table 4.1'!W$9</f>
        <v>2.88580345145963</v>
      </c>
      <c r="W19" s="68">
        <f>'[1]CRF Table 4.1'!X$9</f>
        <v>1.9709477635208228</v>
      </c>
      <c r="X19" s="68">
        <f>'[1]CRF Table 4.1'!Y$9</f>
        <v>1.9549389262613341</v>
      </c>
      <c r="Y19" s="68">
        <f>'[1]CRF Table 4.1'!Z$9</f>
        <v>2.0922953065693637</v>
      </c>
      <c r="Z19" s="68">
        <f>'[1]CRF Table 4.1'!AA$9</f>
        <v>1.7488351981262966</v>
      </c>
    </row>
    <row r="20" spans="1:26" ht="15">
      <c r="A20" s="1" t="s">
        <v>28</v>
      </c>
      <c r="B20" s="68">
        <f>'[1]CRF Table 4.1'!C$35</f>
        <v>83.44730555555556</v>
      </c>
      <c r="C20" s="68">
        <f>'[1]CRF Table 4.1'!D$35</f>
        <v>83.44730555555556</v>
      </c>
      <c r="D20" s="68">
        <f>'[1]CRF Table 4.1'!E$35</f>
        <v>83.44730555555556</v>
      </c>
      <c r="E20" s="68">
        <f>'[1]CRF Table 4.1'!F$35</f>
        <v>83.44730555555556</v>
      </c>
      <c r="F20" s="68">
        <f>'[1]CRF Table 4.1'!G$35</f>
        <v>83.44730555555556</v>
      </c>
      <c r="G20" s="68">
        <f>'[1]CRF Table 4.1'!H$35</f>
        <v>83.44730555555556</v>
      </c>
      <c r="H20" s="68">
        <f>'[1]CRF Table 4.1'!I$35</f>
        <v>83.44730555555556</v>
      </c>
      <c r="I20" s="68">
        <f>'[1]CRF Table 4.1'!J$35</f>
        <v>83.44730555555556</v>
      </c>
      <c r="J20" s="68">
        <f>'[1]CRF Table 4.1'!K$35</f>
        <v>83.44730555555556</v>
      </c>
      <c r="K20" s="68">
        <f>'[1]CRF Table 4.1'!L$35</f>
        <v>83.44730555555556</v>
      </c>
      <c r="L20" s="68">
        <f>'[1]CRF Table 4.1'!M$35</f>
        <v>99.03241471555556</v>
      </c>
      <c r="M20" s="68">
        <f>'[1]CRF Table 4.1'!N$35</f>
        <v>99.03241471555556</v>
      </c>
      <c r="N20" s="68">
        <f>'[1]CRF Table 4.1'!O$35</f>
        <v>99.03241471555556</v>
      </c>
      <c r="O20" s="68">
        <f>'[1]CRF Table 4.1'!P$35</f>
        <v>99.03241471555556</v>
      </c>
      <c r="P20" s="68">
        <f>'[1]CRF Table 4.1'!Q$35</f>
        <v>99.03241471555556</v>
      </c>
      <c r="Q20" s="68">
        <f>'[1]CRF Table 4.1'!R$35</f>
        <v>99.03241471555556</v>
      </c>
      <c r="R20" s="68">
        <f>'[1]CRF Table 4.1'!S$35</f>
        <v>99.03241471555556</v>
      </c>
      <c r="S20" s="68">
        <f>'[1]CRF Table 4.1'!T$35</f>
        <v>99.03241471555556</v>
      </c>
      <c r="T20" s="68">
        <f>'[1]CRF Table 4.1'!U$35</f>
        <v>99.03241471555556</v>
      </c>
      <c r="U20" s="68">
        <f>'[1]CRF Table 4.1'!V$35</f>
        <v>99.03241471555556</v>
      </c>
      <c r="V20" s="68">
        <f>'[1]CRF Table 4.1'!W$35</f>
        <v>99.03241471555556</v>
      </c>
      <c r="W20" s="68">
        <f>'[1]CRF Table 4.1'!X$35</f>
        <v>99.03241471555556</v>
      </c>
      <c r="X20" s="68">
        <f>'[1]CRF Table 4.1'!Y$35</f>
        <v>99.03241471555556</v>
      </c>
      <c r="Y20" s="68">
        <f>'[1]CRF Table 4.1'!Z$35</f>
        <v>99.03241471555556</v>
      </c>
      <c r="Z20" s="68">
        <f>'[1]CRF Table 4.1'!AA$35</f>
        <v>99.03241471555556</v>
      </c>
    </row>
    <row r="21" spans="1:26" ht="15">
      <c r="A21" s="1" t="s">
        <v>9</v>
      </c>
      <c r="B21" s="68">
        <f>'[1]CRF Table 4.1'!C$75</f>
        <v>0.5064042191142195</v>
      </c>
      <c r="C21" s="68">
        <f>'[1]CRF Table 4.1'!D$75</f>
        <v>0.5064042191142187</v>
      </c>
      <c r="D21" s="68">
        <f>'[1]CRF Table 4.1'!E$75</f>
        <v>0.5064042191142187</v>
      </c>
      <c r="E21" s="68">
        <f>'[1]CRF Table 4.1'!F$75</f>
        <v>0.5064042191142195</v>
      </c>
      <c r="F21" s="68">
        <f>'[1]CRF Table 4.1'!G$75</f>
        <v>0.5064042191142187</v>
      </c>
      <c r="G21" s="68">
        <f>'[1]CRF Table 4.1'!H$75</f>
        <v>0.5064042191142195</v>
      </c>
      <c r="H21" s="68">
        <f>'[1]CRF Table 4.1'!I$75</f>
        <v>0.5064042191142187</v>
      </c>
      <c r="I21" s="68">
        <f>'[1]CRF Table 4.1'!J$75</f>
        <v>0.5064042191142192</v>
      </c>
      <c r="J21" s="68">
        <f>'[1]CRF Table 4.1'!K$75</f>
        <v>0.5064042191142187</v>
      </c>
      <c r="K21" s="68">
        <f>'[1]CRF Table 4.1'!L$75</f>
        <v>0.5064042191142195</v>
      </c>
      <c r="L21" s="68">
        <f>'[1]CRF Table 4.1'!M$75</f>
        <v>0.5064042191142187</v>
      </c>
      <c r="M21" s="68">
        <f>'[1]CRF Table 4.1'!N$75</f>
        <v>0.5064042191142186</v>
      </c>
      <c r="N21" s="68">
        <f>'[1]CRF Table 4.1'!O$75</f>
        <v>0.5064042191142197</v>
      </c>
      <c r="O21" s="68">
        <f>'[1]CRF Table 4.1'!P$75</f>
        <v>0.00964666666666667</v>
      </c>
      <c r="P21" s="68">
        <f>'[1]CRF Table 4.1'!Q$75</f>
        <v>0.00964666666666667</v>
      </c>
      <c r="Q21" s="68">
        <f>'[1]CRF Table 4.1'!R$75</f>
        <v>0.00964666666666667</v>
      </c>
      <c r="R21" s="68">
        <f>'[1]CRF Table 4.1'!S$75</f>
        <v>0.065338</v>
      </c>
      <c r="S21" s="68">
        <f>'[1]CRF Table 4.1'!T$75</f>
        <v>0.065338</v>
      </c>
      <c r="T21" s="68">
        <f>'[1]CRF Table 4.1'!U$75</f>
        <v>0.065338</v>
      </c>
      <c r="U21" s="68">
        <f>'[1]CRF Table 4.1'!V$75</f>
        <v>0.065338</v>
      </c>
      <c r="V21" s="68">
        <f>'[1]CRF Table 4.1'!W$75</f>
        <v>0.065338</v>
      </c>
      <c r="W21" s="68">
        <f>'[1]CRF Table 4.1'!X$75</f>
        <v>0.0667475</v>
      </c>
      <c r="X21" s="68">
        <f>'[1]CRF Table 4.1'!Y$75</f>
        <v>0.0667475</v>
      </c>
      <c r="Y21" s="68">
        <f>'[1]CRF Table 4.1'!Z$75</f>
        <v>0.0667475</v>
      </c>
      <c r="Z21" s="68">
        <f>'[1]CRF Table 4.1'!AA$75</f>
        <v>0.0667475</v>
      </c>
    </row>
    <row r="22" spans="1:26" ht="15">
      <c r="A22" s="1" t="s">
        <v>31</v>
      </c>
      <c r="B22" s="68">
        <f>'[1]CRF Table 4.1'!C$101</f>
        <v>0.9424374999999999</v>
      </c>
      <c r="C22" s="68">
        <f>'[1]CRF Table 4.1'!D$101</f>
        <v>0.9424374999999999</v>
      </c>
      <c r="D22" s="68">
        <f>'[1]CRF Table 4.1'!E$101</f>
        <v>0.9424374999999999</v>
      </c>
      <c r="E22" s="68">
        <f>'[1]CRF Table 4.1'!F$101</f>
        <v>0.9424374999999999</v>
      </c>
      <c r="F22" s="68">
        <f>'[1]CRF Table 4.1'!G$101</f>
        <v>0.9424374999999999</v>
      </c>
      <c r="G22" s="68">
        <f>'[1]CRF Table 4.1'!H$101</f>
        <v>0.9424374999999999</v>
      </c>
      <c r="H22" s="68">
        <f>'[1]CRF Table 4.1'!I$101</f>
        <v>0.9424374999999999</v>
      </c>
      <c r="I22" s="68">
        <f>'[1]CRF Table 4.1'!J$101</f>
        <v>0.9424374999999999</v>
      </c>
      <c r="J22" s="68">
        <f>'[1]CRF Table 4.1'!K$101</f>
        <v>0.9424374999999999</v>
      </c>
      <c r="K22" s="68">
        <f>'[1]CRF Table 4.1'!L$101</f>
        <v>0.9424374999999999</v>
      </c>
      <c r="L22" s="68">
        <f>'[1]CRF Table 4.1'!M$101</f>
        <v>0.149691431</v>
      </c>
      <c r="M22" s="68">
        <f>'[1]CRF Table 4.1'!N$101</f>
        <v>0.149691431</v>
      </c>
      <c r="N22" s="68">
        <f>'[1]CRF Table 4.1'!O$101</f>
        <v>0.149691431</v>
      </c>
      <c r="O22" s="68">
        <f>'[1]CRF Table 4.1'!P$101</f>
        <v>0.149691431</v>
      </c>
      <c r="P22" s="68">
        <f>'[1]CRF Table 4.1'!Q$101</f>
        <v>0.149691431</v>
      </c>
      <c r="Q22" s="68">
        <f>'[1]CRF Table 4.1'!R$101</f>
        <v>0.149691431</v>
      </c>
      <c r="R22" s="68">
        <f>'[1]CRF Table 4.1'!S$101</f>
        <v>0.149691431</v>
      </c>
      <c r="S22" s="68">
        <f>'[1]CRF Table 4.1'!T$101</f>
        <v>0.149691431</v>
      </c>
      <c r="T22" s="68">
        <f>'[1]CRF Table 4.1'!U$101</f>
        <v>0.149691431</v>
      </c>
      <c r="U22" s="68">
        <f>'[1]CRF Table 4.1'!V$101</f>
        <v>0.149691431</v>
      </c>
      <c r="V22" s="68">
        <f>'[1]CRF Table 4.1'!W$101</f>
        <v>0.149691431</v>
      </c>
      <c r="W22" s="68">
        <f>'[1]CRF Table 4.1'!X$101</f>
        <v>0.149691431</v>
      </c>
      <c r="X22" s="68">
        <f>'[1]CRF Table 4.1'!Y$101</f>
        <v>0.149691431</v>
      </c>
      <c r="Y22" s="68">
        <f>'[1]CRF Table 4.1'!Z$101</f>
        <v>0.149691431</v>
      </c>
      <c r="Z22" s="68">
        <f>'[1]CRF Table 4.1'!AA$101</f>
        <v>0.149691431</v>
      </c>
    </row>
    <row r="23" spans="1:26" ht="15">
      <c r="A23" s="42" t="s">
        <v>5</v>
      </c>
      <c r="B23" s="69">
        <f>SUM(B24:B26)</f>
        <v>177.6458712909091</v>
      </c>
      <c r="C23" s="69">
        <f aca="true" t="shared" si="3" ref="C23:Y23">SUM(C24:C26)</f>
        <v>178.43215245641025</v>
      </c>
      <c r="D23" s="69">
        <f t="shared" si="3"/>
        <v>178.35664336550116</v>
      </c>
      <c r="E23" s="69">
        <f t="shared" si="3"/>
        <v>177.86213427459208</v>
      </c>
      <c r="F23" s="69">
        <f t="shared" si="3"/>
        <v>177.367625183683</v>
      </c>
      <c r="G23" s="69">
        <f t="shared" si="3"/>
        <v>177.3231160927739</v>
      </c>
      <c r="H23" s="69">
        <f t="shared" si="3"/>
        <v>176.97860700186482</v>
      </c>
      <c r="I23" s="69">
        <f t="shared" si="3"/>
        <v>176.4840979109557</v>
      </c>
      <c r="J23" s="69">
        <f t="shared" si="3"/>
        <v>175.98958882004663</v>
      </c>
      <c r="K23" s="69">
        <f t="shared" si="3"/>
        <v>175.49507972913756</v>
      </c>
      <c r="L23" s="69">
        <f t="shared" si="3"/>
        <v>175.00057063822845</v>
      </c>
      <c r="M23" s="69">
        <f t="shared" si="3"/>
        <v>174.50606154731935</v>
      </c>
      <c r="N23" s="69">
        <f t="shared" si="3"/>
        <v>174.01155245641027</v>
      </c>
      <c r="O23" s="69">
        <f t="shared" si="3"/>
        <v>174.0459757897436</v>
      </c>
      <c r="P23" s="69">
        <f t="shared" si="3"/>
        <v>174.09648655897436</v>
      </c>
      <c r="Q23" s="69">
        <f t="shared" si="3"/>
        <v>174.14699732820515</v>
      </c>
      <c r="R23" s="69">
        <f t="shared" si="3"/>
        <v>174.11075876410257</v>
      </c>
      <c r="S23" s="69">
        <f t="shared" si="3"/>
        <v>174.0589912</v>
      </c>
      <c r="T23" s="69">
        <f t="shared" si="3"/>
        <v>174.2026362</v>
      </c>
      <c r="U23" s="69">
        <f t="shared" si="3"/>
        <v>174.2052812</v>
      </c>
      <c r="V23" s="69">
        <f t="shared" si="3"/>
        <v>174.13742620000002</v>
      </c>
      <c r="W23" s="69">
        <f t="shared" si="3"/>
        <v>173.65449620000004</v>
      </c>
      <c r="X23" s="69">
        <f t="shared" si="3"/>
        <v>174.09046895000003</v>
      </c>
      <c r="Y23" s="69">
        <f t="shared" si="3"/>
        <v>174.32944170000002</v>
      </c>
      <c r="Z23" s="69">
        <f>SUM(Z24:Z26)</f>
        <v>174.26041445</v>
      </c>
    </row>
    <row r="24" spans="1:26" ht="15">
      <c r="A24" s="44" t="s">
        <v>25</v>
      </c>
      <c r="B24" s="70">
        <f>'[1]CRF Table 4.1'!C$71</f>
        <v>177.58639564988346</v>
      </c>
      <c r="C24" s="70">
        <f>'[1]CRF Table 4.1'!D$71</f>
        <v>177.5346768153846</v>
      </c>
      <c r="D24" s="70">
        <f>'[1]CRF Table 4.1'!E$71</f>
        <v>178.2971677244755</v>
      </c>
      <c r="E24" s="70">
        <f>'[1]CRF Table 4.1'!F$71</f>
        <v>177.80265863356644</v>
      </c>
      <c r="F24" s="70">
        <f>'[1]CRF Table 4.1'!G$71</f>
        <v>177.30814954265736</v>
      </c>
      <c r="G24" s="70">
        <f>'[1]CRF Table 4.1'!H$71</f>
        <v>176.96364045174823</v>
      </c>
      <c r="H24" s="70">
        <f>'[1]CRF Table 4.1'!I$71</f>
        <v>176.91913136083917</v>
      </c>
      <c r="I24" s="70">
        <f>'[1]CRF Table 4.1'!J$71</f>
        <v>176.42462226993007</v>
      </c>
      <c r="J24" s="70">
        <f>'[1]CRF Table 4.1'!K$71</f>
        <v>175.930113179021</v>
      </c>
      <c r="K24" s="70">
        <f>'[1]CRF Table 4.1'!L$71</f>
        <v>175.43560408811192</v>
      </c>
      <c r="L24" s="70">
        <f>'[1]CRF Table 4.1'!M$71</f>
        <v>174.9410949972028</v>
      </c>
      <c r="M24" s="70">
        <f>'[1]CRF Table 4.1'!N$71</f>
        <v>174.4465859062937</v>
      </c>
      <c r="N24" s="70">
        <f>'[1]CRF Table 4.1'!O$71</f>
        <v>173.95207681538463</v>
      </c>
      <c r="O24" s="70">
        <f>'[1]CRF Table 4.1'!P$71</f>
        <v>173.9543252769231</v>
      </c>
      <c r="P24" s="70">
        <f>'[1]CRF Table 4.1'!Q$71</f>
        <v>173.972661174359</v>
      </c>
      <c r="Q24" s="70">
        <f>'[1]CRF Table 4.1'!R$71</f>
        <v>173.99099707179488</v>
      </c>
      <c r="R24" s="70">
        <f>'[1]CRF Table 4.1'!S$71</f>
        <v>173.95364163589744</v>
      </c>
      <c r="S24" s="70">
        <f>'[1]CRF Table 4.1'!T$71</f>
        <v>173.90075720000002</v>
      </c>
      <c r="T24" s="70">
        <f>'[1]CRF Table 4.1'!U$71</f>
        <v>173.9344602</v>
      </c>
      <c r="U24" s="70">
        <f>'[1]CRF Table 4.1'!V$71</f>
        <v>174.1091632</v>
      </c>
      <c r="V24" s="70">
        <f>'[1]CRF Table 4.1'!W$71</f>
        <v>174.07236620000003</v>
      </c>
      <c r="W24" s="70">
        <f>'[1]CRF Table 4.1'!X$71</f>
        <v>173.59963070000003</v>
      </c>
      <c r="X24" s="70">
        <f>'[1]CRF Table 4.1'!Y$71</f>
        <v>173.42979795000002</v>
      </c>
      <c r="Y24" s="70">
        <f>'[1]CRF Table 4.1'!Z$71</f>
        <v>174.2949652</v>
      </c>
      <c r="Z24" s="70">
        <f>'[1]CRF Table 4.1'!AA$71</f>
        <v>174.23613245</v>
      </c>
    </row>
    <row r="25" spans="1:26" ht="15">
      <c r="A25" s="44" t="s">
        <v>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ht="15">
      <c r="A26" s="1" t="s">
        <v>135</v>
      </c>
      <c r="B26" s="68">
        <f>'[1]CRF Table 4.1'!C$50</f>
        <v>0.05947564102564092</v>
      </c>
      <c r="C26" s="68">
        <f>'[1]CRF Table 4.1'!D$50</f>
        <v>0.897475641025641</v>
      </c>
      <c r="D26" s="68">
        <f>'[1]CRF Table 4.1'!E$50</f>
        <v>0.05947564102564092</v>
      </c>
      <c r="E26" s="68">
        <f>'[1]CRF Table 4.1'!F$50</f>
        <v>0.05947564102564092</v>
      </c>
      <c r="F26" s="68">
        <f>'[1]CRF Table 4.1'!G$50</f>
        <v>0.05947564102564092</v>
      </c>
      <c r="G26" s="68">
        <f>'[1]CRF Table 4.1'!H$50</f>
        <v>0.3594756410256409</v>
      </c>
      <c r="H26" s="68">
        <f>'[1]CRF Table 4.1'!I$50</f>
        <v>0.05947564102564092</v>
      </c>
      <c r="I26" s="68">
        <f>'[1]CRF Table 4.1'!J$50</f>
        <v>0.05947564102564092</v>
      </c>
      <c r="J26" s="68">
        <f>'[1]CRF Table 4.1'!K$50</f>
        <v>0.05947564102564092</v>
      </c>
      <c r="K26" s="68">
        <f>'[1]CRF Table 4.1'!L$50</f>
        <v>0.05947564102564115</v>
      </c>
      <c r="L26" s="68">
        <f>'[1]CRF Table 4.1'!M$50</f>
        <v>0.05947564102564092</v>
      </c>
      <c r="M26" s="68">
        <f>'[1]CRF Table 4.1'!N$50</f>
        <v>0.05947564102564092</v>
      </c>
      <c r="N26" s="68">
        <f>'[1]CRF Table 4.1'!O$50</f>
        <v>0.05947564102564092</v>
      </c>
      <c r="O26" s="68">
        <f>'[1]CRF Table 4.1'!P$50</f>
        <v>0.0916505128205127</v>
      </c>
      <c r="P26" s="68">
        <f>'[1]CRF Table 4.1'!Q$50</f>
        <v>0.12382538461538446</v>
      </c>
      <c r="Q26" s="68">
        <f>'[1]CRF Table 4.1'!R$50</f>
        <v>0.15600025641025644</v>
      </c>
      <c r="R26" s="68">
        <f>'[1]CRF Table 4.1'!S$50</f>
        <v>0.15711712820512821</v>
      </c>
      <c r="S26" s="68">
        <f>'[1]CRF Table 4.1'!T$50</f>
        <v>0.15823399999999999</v>
      </c>
      <c r="T26" s="68">
        <f>'[1]CRF Table 4.1'!U$50</f>
        <v>0.26817599999999997</v>
      </c>
      <c r="U26" s="68">
        <f>'[1]CRF Table 4.1'!V$50</f>
        <v>0.096118</v>
      </c>
      <c r="V26" s="68">
        <f>'[1]CRF Table 4.1'!W$50</f>
        <v>0.06506</v>
      </c>
      <c r="W26" s="68">
        <f>'[1]CRF Table 4.1'!X$50</f>
        <v>0.054865500000000005</v>
      </c>
      <c r="X26" s="68">
        <f>'[1]CRF Table 4.1'!Y$50</f>
        <v>0.660671</v>
      </c>
      <c r="Y26" s="68">
        <f>'[1]CRF Table 4.1'!Z$50</f>
        <v>0.0344765</v>
      </c>
      <c r="Z26" s="68">
        <f>'[1]CRF Table 4.1'!AA$50</f>
        <v>0.024281999999999998</v>
      </c>
    </row>
    <row r="27" spans="1:26" ht="15">
      <c r="A27" s="42" t="s">
        <v>10</v>
      </c>
      <c r="B27" s="69">
        <f>SUM(B28:B32)</f>
        <v>1728</v>
      </c>
      <c r="C27" s="69">
        <f aca="true" t="shared" si="4" ref="C27:Y27">SUM(C28:C32)</f>
        <v>1737.7234536083267</v>
      </c>
      <c r="D27" s="69">
        <f t="shared" si="4"/>
        <v>1746.740805110924</v>
      </c>
      <c r="E27" s="69">
        <f t="shared" si="4"/>
        <v>1755.4826424559074</v>
      </c>
      <c r="F27" s="69">
        <f t="shared" si="4"/>
        <v>1764.4127826362217</v>
      </c>
      <c r="G27" s="69">
        <f t="shared" si="4"/>
        <v>1773.4394133913595</v>
      </c>
      <c r="H27" s="69">
        <f t="shared" si="4"/>
        <v>1782.5327595470771</v>
      </c>
      <c r="I27" s="69">
        <f t="shared" si="4"/>
        <v>1791.558162023896</v>
      </c>
      <c r="J27" s="69">
        <f t="shared" si="4"/>
        <v>1800.5746558109608</v>
      </c>
      <c r="K27" s="69">
        <f t="shared" si="4"/>
        <v>1809.1098861759249</v>
      </c>
      <c r="L27" s="69">
        <f t="shared" si="4"/>
        <v>1814.3541988075642</v>
      </c>
      <c r="M27" s="69">
        <f t="shared" si="4"/>
        <v>1821.2912143586495</v>
      </c>
      <c r="N27" s="69">
        <f t="shared" si="4"/>
        <v>1828.5513396285744</v>
      </c>
      <c r="O27" s="69">
        <f t="shared" si="4"/>
        <v>1835.5920606186085</v>
      </c>
      <c r="P27" s="69">
        <f t="shared" si="4"/>
        <v>1842.6659587828758</v>
      </c>
      <c r="Q27" s="69">
        <f t="shared" si="4"/>
        <v>1850.1852261792694</v>
      </c>
      <c r="R27" s="69">
        <f t="shared" si="4"/>
        <v>1858.38625302023</v>
      </c>
      <c r="S27" s="69">
        <f t="shared" si="4"/>
        <v>1865.7581889663834</v>
      </c>
      <c r="T27" s="69">
        <f t="shared" si="4"/>
        <v>1873.4546862104908</v>
      </c>
      <c r="U27" s="69">
        <f t="shared" si="4"/>
        <v>1881.223931215911</v>
      </c>
      <c r="V27" s="69">
        <f t="shared" si="4"/>
        <v>1894.2802837426764</v>
      </c>
      <c r="W27" s="69">
        <f t="shared" si="4"/>
        <v>1911.3847235407657</v>
      </c>
      <c r="X27" s="69">
        <f t="shared" si="4"/>
        <v>1927.0886136511474</v>
      </c>
      <c r="Y27" s="69">
        <f t="shared" si="4"/>
        <v>1942.6302098070078</v>
      </c>
      <c r="Z27" s="69">
        <f>SUM(Z28:Z32)</f>
        <v>1957.246604713465</v>
      </c>
    </row>
    <row r="28" spans="1:26" ht="15">
      <c r="A28" s="44" t="s">
        <v>11</v>
      </c>
      <c r="B28" s="70">
        <f>'[1]CRF Table 4.1'!C$97</f>
        <v>1711.3766605587368</v>
      </c>
      <c r="C28" s="70">
        <f>'[1]CRF Table 4.1'!D$97</f>
        <v>1721.1449141670637</v>
      </c>
      <c r="D28" s="70">
        <f>'[1]CRF Table 4.1'!E$97</f>
        <v>1730.2062656696608</v>
      </c>
      <c r="E28" s="70">
        <f>'[1]CRF Table 4.1'!F$97</f>
        <v>1738.9671030146442</v>
      </c>
      <c r="F28" s="70">
        <f>'[1]CRF Table 4.1'!G$97</f>
        <v>1747.8928431949587</v>
      </c>
      <c r="G28" s="70">
        <f>'[1]CRF Table 4.1'!H$97</f>
        <v>1756.9734739500964</v>
      </c>
      <c r="H28" s="70">
        <f>'[1]CRF Table 4.1'!I$97</f>
        <v>1766.0210201058142</v>
      </c>
      <c r="I28" s="70">
        <f>'[1]CRF Table 4.1'!J$97</f>
        <v>1774.989622582633</v>
      </c>
      <c r="J28" s="70">
        <f>'[1]CRF Table 4.1'!K$97</f>
        <v>1784.0127163696977</v>
      </c>
      <c r="K28" s="70">
        <f>'[1]CRF Table 4.1'!L$97</f>
        <v>1792.3698183724086</v>
      </c>
      <c r="L28" s="70">
        <f>'[1]CRF Table 4.1'!M$97</f>
        <v>1798.7582302426363</v>
      </c>
      <c r="M28" s="70">
        <f>'[1]CRF Table 4.1'!N$97</f>
        <v>1805.6952457937216</v>
      </c>
      <c r="N28" s="70">
        <f>'[1]CRF Table 4.1'!O$97</f>
        <v>1812.9553710636465</v>
      </c>
      <c r="O28" s="70">
        <f>'[1]CRF Table 4.1'!P$97</f>
        <v>1819.9960920536805</v>
      </c>
      <c r="P28" s="70">
        <f>'[1]CRF Table 4.1'!Q$97</f>
        <v>1827.0699902179479</v>
      </c>
      <c r="Q28" s="70">
        <f>'[1]CRF Table 4.1'!R$97</f>
        <v>1834.5892576143415</v>
      </c>
      <c r="R28" s="70">
        <f>'[1]CRF Table 4.1'!S$97</f>
        <v>1842.790284455302</v>
      </c>
      <c r="S28" s="70">
        <f>'[1]CRF Table 4.1'!T$97</f>
        <v>1850.1622204014554</v>
      </c>
      <c r="T28" s="70">
        <f>'[1]CRF Table 4.1'!U$97</f>
        <v>1857.8587176455628</v>
      </c>
      <c r="U28" s="70">
        <f>'[1]CRF Table 4.1'!V$97</f>
        <v>1865.6279626509831</v>
      </c>
      <c r="V28" s="70">
        <f>'[1]CRF Table 4.1'!W$97</f>
        <v>1878.6843151777484</v>
      </c>
      <c r="W28" s="70">
        <f>'[1]CRF Table 4.1'!X$97</f>
        <v>1895.7887549758377</v>
      </c>
      <c r="X28" s="70">
        <f>'[1]CRF Table 4.1'!Y$97</f>
        <v>1911.4926450862195</v>
      </c>
      <c r="Y28" s="70">
        <f>'[1]CRF Table 4.1'!Z$97</f>
        <v>1927.0342412420798</v>
      </c>
      <c r="Z28" s="70">
        <f>'[1]CRF Table 4.1'!AA$97</f>
        <v>1941.6506361485372</v>
      </c>
    </row>
    <row r="29" spans="1:26" ht="15">
      <c r="A29" s="44" t="s">
        <v>17</v>
      </c>
      <c r="B29" s="67"/>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1:26" ht="15">
      <c r="A30" s="1" t="s">
        <v>22</v>
      </c>
      <c r="B30" s="68">
        <f>'[1]CRF Table 4.1'!C$13</f>
        <v>0.6863811079298549</v>
      </c>
      <c r="C30" s="68">
        <f>'[1]CRF Table 4.1'!D$13</f>
        <v>0.6415811079298549</v>
      </c>
      <c r="D30" s="68">
        <f>'[1]CRF Table 4.1'!E$13</f>
        <v>0.5975811079298549</v>
      </c>
      <c r="E30" s="68">
        <f>'[1]CRF Table 4.1'!F$13</f>
        <v>0.5785811079298548</v>
      </c>
      <c r="F30" s="68">
        <f>'[1]CRF Table 4.1'!G$13</f>
        <v>0.5829811079298549</v>
      </c>
      <c r="G30" s="68">
        <f>'[1]CRF Table 4.1'!H$13</f>
        <v>0.5289811079298549</v>
      </c>
      <c r="H30" s="68">
        <f>'[1]CRF Table 4.1'!I$13</f>
        <v>0.5747811079298549</v>
      </c>
      <c r="I30" s="68">
        <f>'[1]CRF Table 4.1'!J$13</f>
        <v>0.6315811079298549</v>
      </c>
      <c r="J30" s="68">
        <f>'[1]CRF Table 4.1'!K$13</f>
        <v>0.6249811079298548</v>
      </c>
      <c r="K30" s="68">
        <f>'[1]CRF Table 4.1'!L$13</f>
        <v>0.8031094701830337</v>
      </c>
      <c r="L30" s="68">
        <f>'[1]CRF Table 4.1'!M$13</f>
        <v>0.1564684244835916</v>
      </c>
      <c r="M30" s="68">
        <f>'[1]CRF Table 4.1'!N$13</f>
        <v>0.1564684244835916</v>
      </c>
      <c r="N30" s="68">
        <f>'[1]CRF Table 4.1'!O$13</f>
        <v>0.1564684244835916</v>
      </c>
      <c r="O30" s="68">
        <f>'[1]CRF Table 4.1'!P$13</f>
        <v>0.1564684244835916</v>
      </c>
      <c r="P30" s="68">
        <f>'[1]CRF Table 4.1'!Q$13</f>
        <v>0.1564684244835916</v>
      </c>
      <c r="Q30" s="68">
        <f>'[1]CRF Table 4.1'!R$13</f>
        <v>0.1564684244835916</v>
      </c>
      <c r="R30" s="68">
        <f>'[1]CRF Table 4.1'!S$13</f>
        <v>0.1564684244835916</v>
      </c>
      <c r="S30" s="68">
        <f>'[1]CRF Table 4.1'!T$13</f>
        <v>0.1564684244835916</v>
      </c>
      <c r="T30" s="68">
        <f>'[1]CRF Table 4.1'!U$13</f>
        <v>0.1564684244835916</v>
      </c>
      <c r="U30" s="68">
        <f>'[1]CRF Table 4.1'!V$13</f>
        <v>0.1564684244835916</v>
      </c>
      <c r="V30" s="68">
        <f>'[1]CRF Table 4.1'!W$13</f>
        <v>0.1564684244835916</v>
      </c>
      <c r="W30" s="68">
        <f>'[1]CRF Table 4.1'!X$13</f>
        <v>0.1564684244835916</v>
      </c>
      <c r="X30" s="68">
        <f>'[1]CRF Table 4.1'!Y$13</f>
        <v>0.1564684244835916</v>
      </c>
      <c r="Y30" s="68">
        <f>'[1]CRF Table 4.1'!Z$13</f>
        <v>0.1564684244835916</v>
      </c>
      <c r="Z30" s="68">
        <f>'[1]CRF Table 4.1'!AA$13</f>
        <v>0.1564684244835916</v>
      </c>
    </row>
    <row r="31" spans="1:26" ht="15">
      <c r="A31" s="1" t="s">
        <v>23</v>
      </c>
      <c r="B31" s="68">
        <f>'[1]CRF Table 4.1'!C$39</f>
        <v>2.4746805555555556</v>
      </c>
      <c r="C31" s="68">
        <f>'[1]CRF Table 4.1'!D$39</f>
        <v>2.4746805555555556</v>
      </c>
      <c r="D31" s="68">
        <f>'[1]CRF Table 4.1'!E$39</f>
        <v>2.4746805555555556</v>
      </c>
      <c r="E31" s="68">
        <f>'[1]CRF Table 4.1'!F$39</f>
        <v>2.4746805555555556</v>
      </c>
      <c r="F31" s="68">
        <f>'[1]CRF Table 4.1'!G$39</f>
        <v>2.4746805555555556</v>
      </c>
      <c r="G31" s="68">
        <f>'[1]CRF Table 4.1'!H$39</f>
        <v>2.4746805555555556</v>
      </c>
      <c r="H31" s="68">
        <f>'[1]CRF Table 4.1'!I$39</f>
        <v>2.4746805555555556</v>
      </c>
      <c r="I31" s="68">
        <f>'[1]CRF Table 4.1'!J$39</f>
        <v>2.4746805555555556</v>
      </c>
      <c r="J31" s="68">
        <f>'[1]CRF Table 4.1'!K$39</f>
        <v>2.4746805555555556</v>
      </c>
      <c r="K31" s="68">
        <f>'[1]CRF Table 4.1'!L$39</f>
        <v>2.4746805555555556</v>
      </c>
      <c r="L31" s="68">
        <f>'[1]CRF Table 4.1'!M$39</f>
        <v>5.250679006666667</v>
      </c>
      <c r="M31" s="68">
        <f>'[1]CRF Table 4.1'!N$39</f>
        <v>5.250679006666667</v>
      </c>
      <c r="N31" s="68">
        <f>'[1]CRF Table 4.1'!O$39</f>
        <v>5.250679006666667</v>
      </c>
      <c r="O31" s="68">
        <f>'[1]CRF Table 4.1'!P$39</f>
        <v>5.250679006666667</v>
      </c>
      <c r="P31" s="68">
        <f>'[1]CRF Table 4.1'!Q$39</f>
        <v>5.250679006666667</v>
      </c>
      <c r="Q31" s="68">
        <f>'[1]CRF Table 4.1'!R$39</f>
        <v>5.250679006666667</v>
      </c>
      <c r="R31" s="68">
        <f>'[1]CRF Table 4.1'!S$39</f>
        <v>5.250679006666667</v>
      </c>
      <c r="S31" s="68">
        <f>'[1]CRF Table 4.1'!T$39</f>
        <v>5.250679006666667</v>
      </c>
      <c r="T31" s="68">
        <f>'[1]CRF Table 4.1'!U$39</f>
        <v>5.250679006666667</v>
      </c>
      <c r="U31" s="68">
        <f>'[1]CRF Table 4.1'!V$39</f>
        <v>5.250679006666667</v>
      </c>
      <c r="V31" s="68">
        <f>'[1]CRF Table 4.1'!W$39</f>
        <v>5.250679006666667</v>
      </c>
      <c r="W31" s="68">
        <f>'[1]CRF Table 4.1'!X$39</f>
        <v>5.250679006666667</v>
      </c>
      <c r="X31" s="68">
        <f>'[1]CRF Table 4.1'!Y$39</f>
        <v>5.250679006666667</v>
      </c>
      <c r="Y31" s="68">
        <f>'[1]CRF Table 4.1'!Z$39</f>
        <v>5.250679006666667</v>
      </c>
      <c r="Z31" s="68">
        <f>'[1]CRF Table 4.1'!AA$39</f>
        <v>5.250679006666667</v>
      </c>
    </row>
    <row r="32" spans="1:26" ht="15">
      <c r="A32" s="1" t="s">
        <v>18</v>
      </c>
      <c r="B32" s="68">
        <f>'[1]CRF Table 4.1'!C$52</f>
        <v>13.462277777777778</v>
      </c>
      <c r="C32" s="68">
        <f>'[1]CRF Table 4.1'!D$52</f>
        <v>13.462277777777778</v>
      </c>
      <c r="D32" s="68">
        <f>'[1]CRF Table 4.1'!E$52</f>
        <v>13.462277777777778</v>
      </c>
      <c r="E32" s="68">
        <f>'[1]CRF Table 4.1'!F$52</f>
        <v>13.462277777777778</v>
      </c>
      <c r="F32" s="68">
        <f>'[1]CRF Table 4.1'!G$52</f>
        <v>13.462277777777778</v>
      </c>
      <c r="G32" s="68">
        <f>'[1]CRF Table 4.1'!H$52</f>
        <v>13.462277777777778</v>
      </c>
      <c r="H32" s="68">
        <f>'[1]CRF Table 4.1'!I$52</f>
        <v>13.462277777777778</v>
      </c>
      <c r="I32" s="68">
        <f>'[1]CRF Table 4.1'!J$52</f>
        <v>13.462277777777778</v>
      </c>
      <c r="J32" s="68">
        <f>'[1]CRF Table 4.1'!K$52</f>
        <v>13.462277777777778</v>
      </c>
      <c r="K32" s="68">
        <f>'[1]CRF Table 4.1'!L$52</f>
        <v>13.462277777777778</v>
      </c>
      <c r="L32" s="68">
        <f>'[1]CRF Table 4.1'!M$52</f>
        <v>10.188821133777777</v>
      </c>
      <c r="M32" s="68">
        <f>'[1]CRF Table 4.1'!N$52</f>
        <v>10.188821133777777</v>
      </c>
      <c r="N32" s="68">
        <f>'[1]CRF Table 4.1'!O$52</f>
        <v>10.188821133777777</v>
      </c>
      <c r="O32" s="68">
        <f>'[1]CRF Table 4.1'!P$52</f>
        <v>10.188821133777777</v>
      </c>
      <c r="P32" s="68">
        <f>'[1]CRF Table 4.1'!Q$52</f>
        <v>10.188821133777777</v>
      </c>
      <c r="Q32" s="68">
        <f>'[1]CRF Table 4.1'!R$52</f>
        <v>10.188821133777777</v>
      </c>
      <c r="R32" s="68">
        <f>'[1]CRF Table 4.1'!S$52</f>
        <v>10.188821133777777</v>
      </c>
      <c r="S32" s="68">
        <f>'[1]CRF Table 4.1'!T$52</f>
        <v>10.188821133777777</v>
      </c>
      <c r="T32" s="68">
        <f>'[1]CRF Table 4.1'!U$52</f>
        <v>10.188821133777777</v>
      </c>
      <c r="U32" s="68">
        <f>'[1]CRF Table 4.1'!V$52</f>
        <v>10.188821133777777</v>
      </c>
      <c r="V32" s="68">
        <f>'[1]CRF Table 4.1'!W$52</f>
        <v>10.188821133777777</v>
      </c>
      <c r="W32" s="68">
        <f>'[1]CRF Table 4.1'!X$52</f>
        <v>10.188821133777777</v>
      </c>
      <c r="X32" s="68">
        <f>'[1]CRF Table 4.1'!Y$52</f>
        <v>10.188821133777777</v>
      </c>
      <c r="Y32" s="68">
        <f>'[1]CRF Table 4.1'!Z$52</f>
        <v>10.188821133777777</v>
      </c>
      <c r="Z32" s="68">
        <f>'[1]CRF Table 4.1'!AA$52</f>
        <v>10.188821133777777</v>
      </c>
    </row>
    <row r="33" spans="1:26" ht="15">
      <c r="A33" s="42" t="s">
        <v>29</v>
      </c>
      <c r="B33" s="43">
        <f>B34</f>
        <v>337.43715231901393</v>
      </c>
      <c r="C33" s="43">
        <f aca="true" t="shared" si="5" ref="C33:Z33">C34</f>
        <v>336.37086618614296</v>
      </c>
      <c r="D33" s="43">
        <f t="shared" si="5"/>
        <v>335.1468584278093</v>
      </c>
      <c r="E33" s="43">
        <f t="shared" si="5"/>
        <v>334.6261695196844</v>
      </c>
      <c r="F33" s="43">
        <f t="shared" si="5"/>
        <v>333.98669757689134</v>
      </c>
      <c r="G33" s="43">
        <f t="shared" si="5"/>
        <v>332.9209731544196</v>
      </c>
      <c r="H33" s="43">
        <f t="shared" si="5"/>
        <v>331.7364436315145</v>
      </c>
      <c r="I33" s="43">
        <f t="shared" si="5"/>
        <v>330.7007801708504</v>
      </c>
      <c r="J33" s="43">
        <f t="shared" si="5"/>
        <v>329.53827355736973</v>
      </c>
      <c r="K33" s="43">
        <f t="shared" si="5"/>
        <v>328.2535449997564</v>
      </c>
      <c r="L33" s="43">
        <f t="shared" si="5"/>
        <v>326.78335609456326</v>
      </c>
      <c r="M33" s="43">
        <f t="shared" si="5"/>
        <v>325.25538604275636</v>
      </c>
      <c r="N33" s="43">
        <f t="shared" si="5"/>
        <v>323.589952105631</v>
      </c>
      <c r="O33" s="43">
        <f t="shared" si="5"/>
        <v>321.6879302845949</v>
      </c>
      <c r="P33" s="43">
        <f t="shared" si="5"/>
        <v>319.6034455548004</v>
      </c>
      <c r="Q33" s="43">
        <f t="shared" si="5"/>
        <v>317.3661862059479</v>
      </c>
      <c r="R33" s="43">
        <f t="shared" si="5"/>
        <v>315.00571608135033</v>
      </c>
      <c r="S33" s="43">
        <f t="shared" si="5"/>
        <v>312.49006565996393</v>
      </c>
      <c r="T33" s="43">
        <f t="shared" si="5"/>
        <v>309.77351536907054</v>
      </c>
      <c r="U33" s="43">
        <f t="shared" si="5"/>
        <v>306.97177700266</v>
      </c>
      <c r="V33" s="43">
        <f t="shared" si="5"/>
        <v>304.26030615618095</v>
      </c>
      <c r="W33" s="43">
        <f t="shared" si="5"/>
        <v>301.8822172797819</v>
      </c>
      <c r="X33" s="43">
        <f t="shared" si="5"/>
        <v>298.85033258092767</v>
      </c>
      <c r="Y33" s="43">
        <f t="shared" si="5"/>
        <v>295.44034447983245</v>
      </c>
      <c r="Z33" s="43">
        <f t="shared" si="5"/>
        <v>292.5796747754314</v>
      </c>
    </row>
    <row r="34" spans="1:26" ht="15">
      <c r="A34" s="44" t="s">
        <v>30</v>
      </c>
      <c r="B34" s="45">
        <f>'[1]CRF Table 4.1'!C110</f>
        <v>337.43715231901393</v>
      </c>
      <c r="C34" s="45">
        <f>'[1]CRF Table 4.1'!D110</f>
        <v>336.37086618614296</v>
      </c>
      <c r="D34" s="45">
        <f>'[1]CRF Table 4.1'!E110</f>
        <v>335.1468584278093</v>
      </c>
      <c r="E34" s="45">
        <f>'[1]CRF Table 4.1'!F110</f>
        <v>334.6261695196844</v>
      </c>
      <c r="F34" s="45">
        <f>'[1]CRF Table 4.1'!G110</f>
        <v>333.98669757689134</v>
      </c>
      <c r="G34" s="45">
        <f>'[1]CRF Table 4.1'!H110</f>
        <v>332.9209731544196</v>
      </c>
      <c r="H34" s="45">
        <f>'[1]CRF Table 4.1'!I110</f>
        <v>331.7364436315145</v>
      </c>
      <c r="I34" s="45">
        <f>'[1]CRF Table 4.1'!J110</f>
        <v>330.7007801708504</v>
      </c>
      <c r="J34" s="45">
        <f>'[1]CRF Table 4.1'!K110</f>
        <v>329.53827355736973</v>
      </c>
      <c r="K34" s="45">
        <f>'[1]CRF Table 4.1'!L110</f>
        <v>328.2535449997564</v>
      </c>
      <c r="L34" s="45">
        <f>'[1]CRF Table 4.1'!M110</f>
        <v>326.78335609456326</v>
      </c>
      <c r="M34" s="45">
        <f>'[1]CRF Table 4.1'!N110</f>
        <v>325.25538604275636</v>
      </c>
      <c r="N34" s="45">
        <f>'[1]CRF Table 4.1'!O110</f>
        <v>323.589952105631</v>
      </c>
      <c r="O34" s="45">
        <f>'[1]CRF Table 4.1'!P110</f>
        <v>321.6879302845949</v>
      </c>
      <c r="P34" s="45">
        <f>'[1]CRF Table 4.1'!Q110</f>
        <v>319.6034455548004</v>
      </c>
      <c r="Q34" s="45">
        <f>'[1]CRF Table 4.1'!R110</f>
        <v>317.3661862059479</v>
      </c>
      <c r="R34" s="45">
        <f>'[1]CRF Table 4.1'!S110</f>
        <v>315.00571608135033</v>
      </c>
      <c r="S34" s="45">
        <f>'[1]CRF Table 4.1'!T110</f>
        <v>312.49006565996393</v>
      </c>
      <c r="T34" s="45">
        <f>'[1]CRF Table 4.1'!U110</f>
        <v>309.77351536907054</v>
      </c>
      <c r="U34" s="45">
        <f>'[1]CRF Table 4.1'!V110</f>
        <v>306.97177700266</v>
      </c>
      <c r="V34" s="45">
        <f>'[1]CRF Table 4.1'!W110</f>
        <v>304.26030615618095</v>
      </c>
      <c r="W34" s="45">
        <f>'[1]CRF Table 4.1'!X110</f>
        <v>301.8822172797819</v>
      </c>
      <c r="X34" s="45">
        <f>'[1]CRF Table 4.1'!Y110</f>
        <v>298.85033258092767</v>
      </c>
      <c r="Y34" s="45">
        <f>'[1]CRF Table 4.1'!Z110</f>
        <v>295.44034447983245</v>
      </c>
      <c r="Z34" s="45">
        <f>'[1]CRF Table 4.1'!AA110</f>
        <v>292.5796747754314</v>
      </c>
    </row>
    <row r="35" spans="1:26" ht="15">
      <c r="A35" s="42" t="s">
        <v>33</v>
      </c>
      <c r="B35" s="69">
        <f>B3+B10+B16+B23+B27+B33</f>
        <v>24418.133070699998</v>
      </c>
      <c r="C35" s="69">
        <f aca="true" t="shared" si="6" ref="C35:Y35">C3+C10+C16+C23+C27+C33</f>
        <v>24418.1330707</v>
      </c>
      <c r="D35" s="69">
        <f t="shared" si="6"/>
        <v>24418.133070699998</v>
      </c>
      <c r="E35" s="69">
        <f t="shared" si="6"/>
        <v>24418.1330707</v>
      </c>
      <c r="F35" s="69">
        <f t="shared" si="6"/>
        <v>24418.1330707</v>
      </c>
      <c r="G35" s="69">
        <f t="shared" si="6"/>
        <v>24418.1330707</v>
      </c>
      <c r="H35" s="69">
        <f t="shared" si="6"/>
        <v>24418.133070699998</v>
      </c>
      <c r="I35" s="69">
        <f t="shared" si="6"/>
        <v>24418.133070699998</v>
      </c>
      <c r="J35" s="69">
        <f t="shared" si="6"/>
        <v>24418.1330707</v>
      </c>
      <c r="K35" s="69">
        <f t="shared" si="6"/>
        <v>24418.133070699998</v>
      </c>
      <c r="L35" s="69">
        <f t="shared" si="6"/>
        <v>24418.1330707</v>
      </c>
      <c r="M35" s="69">
        <f t="shared" si="6"/>
        <v>24418.1330707</v>
      </c>
      <c r="N35" s="69">
        <f t="shared" si="6"/>
        <v>24418.133070699998</v>
      </c>
      <c r="O35" s="69">
        <f t="shared" si="6"/>
        <v>24418.1330707</v>
      </c>
      <c r="P35" s="69">
        <f t="shared" si="6"/>
        <v>24418.1330707</v>
      </c>
      <c r="Q35" s="69">
        <f t="shared" si="6"/>
        <v>24418.1330707</v>
      </c>
      <c r="R35" s="69">
        <f t="shared" si="6"/>
        <v>24418.1330707</v>
      </c>
      <c r="S35" s="69">
        <f t="shared" si="6"/>
        <v>24418.1330707</v>
      </c>
      <c r="T35" s="69">
        <f t="shared" si="6"/>
        <v>24418.1330707</v>
      </c>
      <c r="U35" s="69">
        <f t="shared" si="6"/>
        <v>24418.1330707</v>
      </c>
      <c r="V35" s="69">
        <f t="shared" si="6"/>
        <v>24418.1330707</v>
      </c>
      <c r="W35" s="69">
        <f t="shared" si="6"/>
        <v>24418.133070699998</v>
      </c>
      <c r="X35" s="69">
        <f t="shared" si="6"/>
        <v>24418.1330707</v>
      </c>
      <c r="Y35" s="69">
        <f t="shared" si="6"/>
        <v>24418.133070700005</v>
      </c>
      <c r="Z35" s="69">
        <f>Z3+Z10+Z16+Z23+Z27+Z33</f>
        <v>24418.133070700005</v>
      </c>
    </row>
    <row r="37" ht="15">
      <c r="A37" s="62">
        <v>1990</v>
      </c>
    </row>
    <row r="38" spans="1:8" ht="15">
      <c r="A38" s="52" t="s">
        <v>118</v>
      </c>
      <c r="B38" s="85" t="s">
        <v>120</v>
      </c>
      <c r="C38" s="85" t="s">
        <v>121</v>
      </c>
      <c r="D38" s="85" t="s">
        <v>122</v>
      </c>
      <c r="E38" s="85" t="s">
        <v>123</v>
      </c>
      <c r="F38" s="85" t="s">
        <v>126</v>
      </c>
      <c r="G38" s="83" t="s">
        <v>124</v>
      </c>
      <c r="H38" s="83" t="s">
        <v>125</v>
      </c>
    </row>
    <row r="39" spans="1:8" ht="15">
      <c r="A39" s="53" t="s">
        <v>119</v>
      </c>
      <c r="B39" s="86"/>
      <c r="C39" s="86"/>
      <c r="D39" s="86"/>
      <c r="E39" s="86"/>
      <c r="F39" s="86"/>
      <c r="G39" s="84"/>
      <c r="H39" s="84"/>
    </row>
    <row r="40" spans="1:8" ht="15">
      <c r="A40" s="54" t="s">
        <v>120</v>
      </c>
      <c r="B40" s="46">
        <f>$B$4</f>
        <v>2358.4478298539143</v>
      </c>
      <c r="C40" s="46">
        <f>$B$6</f>
        <v>1.663923376879356</v>
      </c>
      <c r="D40" s="46">
        <f>$B$7</f>
        <v>18.732831871572905</v>
      </c>
      <c r="E40" s="47">
        <v>0</v>
      </c>
      <c r="F40" s="46">
        <f>$B$8</f>
        <v>0.7791279113816819</v>
      </c>
      <c r="G40" s="51">
        <f>$B$9</f>
        <v>0.1281164027660553</v>
      </c>
      <c r="H40" s="58">
        <f aca="true" t="shared" si="7" ref="H40:H45">SUM(B40:G40)</f>
        <v>2379.7518294165143</v>
      </c>
    </row>
    <row r="41" spans="1:8" ht="15">
      <c r="A41" s="54" t="s">
        <v>121</v>
      </c>
      <c r="B41" s="46">
        <f>$B$13</f>
        <v>0.00939627702812551</v>
      </c>
      <c r="C41" s="46">
        <f>$B$11</f>
        <v>5056.631823167416</v>
      </c>
      <c r="D41" s="46">
        <f>$B$14</f>
        <v>95.94818055555555</v>
      </c>
      <c r="E41" s="47">
        <v>0</v>
      </c>
      <c r="F41" s="46">
        <f>$B$15</f>
        <v>4.6625000000000005</v>
      </c>
      <c r="G41" s="48">
        <v>0</v>
      </c>
      <c r="H41" s="59">
        <f t="shared" si="7"/>
        <v>5157.251899999999</v>
      </c>
    </row>
    <row r="42" spans="1:8" ht="15">
      <c r="A42" s="54" t="s">
        <v>122</v>
      </c>
      <c r="B42" s="46">
        <f>$B$19</f>
        <v>0.26888979253599243</v>
      </c>
      <c r="C42" s="46">
        <f>$B$20</f>
        <v>83.44730555555556</v>
      </c>
      <c r="D42" s="46">
        <f>$B$17</f>
        <v>14552.881280606358</v>
      </c>
      <c r="E42" s="46">
        <f>$B$21</f>
        <v>0.5064042191142195</v>
      </c>
      <c r="F42" s="46">
        <f>$B$22</f>
        <v>0.9424374999999999</v>
      </c>
      <c r="G42" s="48">
        <v>0</v>
      </c>
      <c r="H42" s="59">
        <f t="shared" si="7"/>
        <v>14638.046317673563</v>
      </c>
    </row>
    <row r="43" spans="1:8" ht="15">
      <c r="A43" s="54" t="s">
        <v>123</v>
      </c>
      <c r="B43" s="47">
        <v>0</v>
      </c>
      <c r="C43" s="47">
        <v>0</v>
      </c>
      <c r="D43" s="46">
        <f>$B$26</f>
        <v>0.05947564102564092</v>
      </c>
      <c r="E43" s="46">
        <f>$B$24</f>
        <v>177.58639564988346</v>
      </c>
      <c r="F43" s="47">
        <v>0</v>
      </c>
      <c r="G43" s="48">
        <v>0</v>
      </c>
      <c r="H43" s="59">
        <f t="shared" si="7"/>
        <v>177.6458712909091</v>
      </c>
    </row>
    <row r="44" spans="1:8" ht="15">
      <c r="A44" s="54" t="s">
        <v>126</v>
      </c>
      <c r="B44" s="46">
        <f>$B$30</f>
        <v>0.6863811079298549</v>
      </c>
      <c r="C44" s="46">
        <f>$B$31</f>
        <v>2.4746805555555556</v>
      </c>
      <c r="D44" s="46">
        <f>$B$32</f>
        <v>13.462277777777778</v>
      </c>
      <c r="E44" s="47">
        <v>0</v>
      </c>
      <c r="F44" s="46">
        <f>$B$28</f>
        <v>1711.3766605587368</v>
      </c>
      <c r="G44" s="48">
        <v>0</v>
      </c>
      <c r="H44" s="59">
        <f t="shared" si="7"/>
        <v>1728</v>
      </c>
    </row>
    <row r="45" spans="1:8" ht="15">
      <c r="A45" s="54" t="s">
        <v>124</v>
      </c>
      <c r="B45" s="49">
        <v>0</v>
      </c>
      <c r="C45" s="49">
        <v>0</v>
      </c>
      <c r="D45" s="49">
        <v>0</v>
      </c>
      <c r="E45" s="49">
        <v>0</v>
      </c>
      <c r="F45" s="49">
        <v>0</v>
      </c>
      <c r="G45" s="50">
        <f>$B$34</f>
        <v>337.43715231901393</v>
      </c>
      <c r="H45" s="60">
        <f t="shared" si="7"/>
        <v>337.43715231901393</v>
      </c>
    </row>
    <row r="46" spans="1:8" ht="15">
      <c r="A46" s="53" t="s">
        <v>125</v>
      </c>
      <c r="B46" s="55">
        <f aca="true" t="shared" si="8" ref="B46:H46">SUM(B40:B45)</f>
        <v>2359.412497031408</v>
      </c>
      <c r="C46" s="56">
        <f t="shared" si="8"/>
        <v>5144.2177326554065</v>
      </c>
      <c r="D46" s="56">
        <f t="shared" si="8"/>
        <v>14681.084046452292</v>
      </c>
      <c r="E46" s="56">
        <f t="shared" si="8"/>
        <v>178.09279986899767</v>
      </c>
      <c r="F46" s="56">
        <f t="shared" si="8"/>
        <v>1717.7607259701185</v>
      </c>
      <c r="G46" s="57">
        <f t="shared" si="8"/>
        <v>337.56526872178</v>
      </c>
      <c r="H46" s="61">
        <f t="shared" si="8"/>
        <v>24418.133070699998</v>
      </c>
    </row>
    <row r="48" ht="15">
      <c r="A48" s="62">
        <v>1991</v>
      </c>
    </row>
    <row r="49" spans="1:8" ht="15">
      <c r="A49" s="52" t="s">
        <v>118</v>
      </c>
      <c r="B49" s="85" t="s">
        <v>120</v>
      </c>
      <c r="C49" s="85" t="s">
        <v>121</v>
      </c>
      <c r="D49" s="85" t="s">
        <v>122</v>
      </c>
      <c r="E49" s="85" t="s">
        <v>123</v>
      </c>
      <c r="F49" s="85" t="s">
        <v>126</v>
      </c>
      <c r="G49" s="83" t="s">
        <v>124</v>
      </c>
      <c r="H49" s="83" t="s">
        <v>125</v>
      </c>
    </row>
    <row r="50" spans="1:8" ht="15">
      <c r="A50" s="53" t="s">
        <v>119</v>
      </c>
      <c r="B50" s="86"/>
      <c r="C50" s="86"/>
      <c r="D50" s="86"/>
      <c r="E50" s="86"/>
      <c r="F50" s="86"/>
      <c r="G50" s="84"/>
      <c r="H50" s="84"/>
    </row>
    <row r="51" spans="1:8" ht="15">
      <c r="A51" s="54" t="s">
        <v>120</v>
      </c>
      <c r="B51" s="46">
        <f>$C$4</f>
        <v>2378.80956223902</v>
      </c>
      <c r="C51" s="46">
        <f>$C$6</f>
        <v>1.776447749188004</v>
      </c>
      <c r="D51" s="46">
        <f>$C$7</f>
        <v>17.53715142337243</v>
      </c>
      <c r="E51" s="47">
        <v>0</v>
      </c>
      <c r="F51" s="46">
        <f>$C$8</f>
        <v>0.8666947246096335</v>
      </c>
      <c r="G51" s="51">
        <f>$C$9</f>
        <v>0.1277057294299343</v>
      </c>
      <c r="H51" s="58">
        <f aca="true" t="shared" si="9" ref="H51:H56">SUM(B51:G51)</f>
        <v>2399.1175618656202</v>
      </c>
    </row>
    <row r="52" spans="1:8" ht="15">
      <c r="A52" s="54" t="s">
        <v>121</v>
      </c>
      <c r="B52" s="46">
        <f>$C$13</f>
        <v>0.00939627702812551</v>
      </c>
      <c r="C52" s="46">
        <f>$C$11</f>
        <v>5046.859694653558</v>
      </c>
      <c r="D52" s="46">
        <f>$C$14</f>
        <v>95.94818055555555</v>
      </c>
      <c r="E52" s="47">
        <v>0</v>
      </c>
      <c r="F52" s="46">
        <f>$C$15</f>
        <v>4.6625000000000005</v>
      </c>
      <c r="G52" s="48">
        <v>0</v>
      </c>
      <c r="H52" s="59">
        <f t="shared" si="9"/>
        <v>5147.4797714861415</v>
      </c>
    </row>
    <row r="53" spans="1:8" ht="15">
      <c r="A53" s="54" t="s">
        <v>122</v>
      </c>
      <c r="B53" s="46">
        <f>$C$19</f>
        <v>0.26888979253599243</v>
      </c>
      <c r="C53" s="46">
        <f>$C$20</f>
        <v>83.44730555555556</v>
      </c>
      <c r="D53" s="46">
        <f>$C$17</f>
        <v>14533.844228030153</v>
      </c>
      <c r="E53" s="46">
        <f>$C$21</f>
        <v>0.5064042191142187</v>
      </c>
      <c r="F53" s="46">
        <f>$C$22</f>
        <v>0.9424374999999999</v>
      </c>
      <c r="G53" s="48">
        <v>0</v>
      </c>
      <c r="H53" s="59">
        <f t="shared" si="9"/>
        <v>14619.009265097358</v>
      </c>
    </row>
    <row r="54" spans="1:8" ht="15">
      <c r="A54" s="54" t="s">
        <v>123</v>
      </c>
      <c r="B54" s="47">
        <v>0</v>
      </c>
      <c r="C54" s="47">
        <v>0</v>
      </c>
      <c r="D54" s="46">
        <f>$C$26</f>
        <v>0.897475641025641</v>
      </c>
      <c r="E54" s="46">
        <f>$C$24</f>
        <v>177.5346768153846</v>
      </c>
      <c r="F54" s="47">
        <v>0</v>
      </c>
      <c r="G54" s="48">
        <v>0</v>
      </c>
      <c r="H54" s="59">
        <f t="shared" si="9"/>
        <v>178.43215245641025</v>
      </c>
    </row>
    <row r="55" spans="1:8" ht="15">
      <c r="A55" s="54" t="s">
        <v>126</v>
      </c>
      <c r="B55" s="46">
        <f>$C$30</f>
        <v>0.6415811079298549</v>
      </c>
      <c r="C55" s="46">
        <f>$C$31</f>
        <v>2.4746805555555556</v>
      </c>
      <c r="D55" s="46">
        <f>$C$32</f>
        <v>13.462277777777778</v>
      </c>
      <c r="E55" s="47">
        <v>0</v>
      </c>
      <c r="F55" s="46">
        <f>$C$28</f>
        <v>1721.1449141670637</v>
      </c>
      <c r="G55" s="48">
        <v>0</v>
      </c>
      <c r="H55" s="59">
        <f t="shared" si="9"/>
        <v>1737.723453608327</v>
      </c>
    </row>
    <row r="56" spans="1:8" ht="15">
      <c r="A56" s="54" t="s">
        <v>124</v>
      </c>
      <c r="B56" s="49">
        <v>0</v>
      </c>
      <c r="C56" s="49">
        <v>0</v>
      </c>
      <c r="D56" s="49">
        <v>0</v>
      </c>
      <c r="E56" s="49">
        <v>0</v>
      </c>
      <c r="F56" s="49">
        <v>0</v>
      </c>
      <c r="G56" s="50">
        <f>$C$34</f>
        <v>336.37086618614296</v>
      </c>
      <c r="H56" s="60">
        <f t="shared" si="9"/>
        <v>336.37086618614296</v>
      </c>
    </row>
    <row r="57" spans="1:8" ht="15">
      <c r="A57" s="53" t="s">
        <v>125</v>
      </c>
      <c r="B57" s="55">
        <f aca="true" t="shared" si="10" ref="B57:H57">SUM(B51:B56)</f>
        <v>2379.729429416514</v>
      </c>
      <c r="C57" s="56">
        <f t="shared" si="10"/>
        <v>5134.558128513858</v>
      </c>
      <c r="D57" s="56">
        <f t="shared" si="10"/>
        <v>14661.689313427885</v>
      </c>
      <c r="E57" s="56">
        <f t="shared" si="10"/>
        <v>178.04108103449883</v>
      </c>
      <c r="F57" s="56">
        <f t="shared" si="10"/>
        <v>1727.6165463916734</v>
      </c>
      <c r="G57" s="57">
        <f t="shared" si="10"/>
        <v>336.4985719155729</v>
      </c>
      <c r="H57" s="61">
        <f t="shared" si="10"/>
        <v>24418.1330707</v>
      </c>
    </row>
    <row r="59" ht="15">
      <c r="A59" s="62">
        <v>1992</v>
      </c>
    </row>
    <row r="60" spans="1:8" ht="15">
      <c r="A60" s="52" t="s">
        <v>118</v>
      </c>
      <c r="B60" s="85" t="s">
        <v>120</v>
      </c>
      <c r="C60" s="85" t="s">
        <v>121</v>
      </c>
      <c r="D60" s="85" t="s">
        <v>122</v>
      </c>
      <c r="E60" s="85" t="s">
        <v>123</v>
      </c>
      <c r="F60" s="85" t="s">
        <v>126</v>
      </c>
      <c r="G60" s="83" t="s">
        <v>124</v>
      </c>
      <c r="H60" s="83" t="s">
        <v>125</v>
      </c>
    </row>
    <row r="61" spans="1:8" ht="15">
      <c r="A61" s="53" t="s">
        <v>119</v>
      </c>
      <c r="B61" s="86"/>
      <c r="C61" s="86"/>
      <c r="D61" s="86"/>
      <c r="E61" s="86"/>
      <c r="F61" s="86"/>
      <c r="G61" s="84"/>
      <c r="H61" s="84"/>
    </row>
    <row r="62" spans="1:8" ht="15">
      <c r="A62" s="54" t="s">
        <v>120</v>
      </c>
      <c r="B62" s="46">
        <f>$D$4</f>
        <v>2398.197294688126</v>
      </c>
      <c r="C62" s="46">
        <f>$D$6</f>
        <v>1.6157989583023604</v>
      </c>
      <c r="D62" s="46">
        <f>$D$7</f>
        <v>15.642243145499911</v>
      </c>
      <c r="E62" s="47">
        <v>0</v>
      </c>
      <c r="F62" s="46">
        <f>$D$8</f>
        <v>0.7879917194151237</v>
      </c>
      <c r="G62" s="51">
        <f>$D$9</f>
        <v>0.11496585208260533</v>
      </c>
      <c r="H62" s="58">
        <f aca="true" t="shared" si="11" ref="H62:H67">SUM(B62:G62)</f>
        <v>2416.358294363426</v>
      </c>
    </row>
    <row r="63" spans="1:8" ht="15">
      <c r="A63" s="54" t="s">
        <v>121</v>
      </c>
      <c r="B63" s="46">
        <f>$D$13</f>
        <v>0.00939627702812551</v>
      </c>
      <c r="C63" s="46">
        <f>$D$11</f>
        <v>5064.394519049001</v>
      </c>
      <c r="D63" s="46">
        <f>$D$14</f>
        <v>95.94818055555555</v>
      </c>
      <c r="E63" s="47">
        <v>0</v>
      </c>
      <c r="F63" s="46">
        <f>$D$15</f>
        <v>4.6625000000000005</v>
      </c>
      <c r="G63" s="48">
        <v>0</v>
      </c>
      <c r="H63" s="59">
        <f t="shared" si="11"/>
        <v>5165.014595881585</v>
      </c>
    </row>
    <row r="64" spans="1:8" ht="15">
      <c r="A64" s="54" t="s">
        <v>122</v>
      </c>
      <c r="B64" s="46">
        <f>$D$19</f>
        <v>0.26888979253599243</v>
      </c>
      <c r="C64" s="46">
        <f>$D$20</f>
        <v>83.44730555555556</v>
      </c>
      <c r="D64" s="46">
        <f>$D$17</f>
        <v>14491.35083648355</v>
      </c>
      <c r="E64" s="46">
        <f>$D$21</f>
        <v>0.5064042191142187</v>
      </c>
      <c r="F64" s="46">
        <f>$D$22</f>
        <v>0.9424374999999999</v>
      </c>
      <c r="G64" s="48">
        <v>0</v>
      </c>
      <c r="H64" s="59">
        <f t="shared" si="11"/>
        <v>14576.515873550756</v>
      </c>
    </row>
    <row r="65" spans="1:8" ht="15">
      <c r="A65" s="54" t="s">
        <v>123</v>
      </c>
      <c r="B65" s="47">
        <v>0</v>
      </c>
      <c r="C65" s="47">
        <v>0</v>
      </c>
      <c r="D65" s="46">
        <f>$D$26</f>
        <v>0.05947564102564092</v>
      </c>
      <c r="E65" s="46">
        <f>$D$24</f>
        <v>178.2971677244755</v>
      </c>
      <c r="F65" s="47">
        <v>0</v>
      </c>
      <c r="G65" s="48">
        <v>0</v>
      </c>
      <c r="H65" s="59">
        <f t="shared" si="11"/>
        <v>178.35664336550116</v>
      </c>
    </row>
    <row r="66" spans="1:8" ht="15">
      <c r="A66" s="54" t="s">
        <v>126</v>
      </c>
      <c r="B66" s="46">
        <f>$D$30</f>
        <v>0.5975811079298549</v>
      </c>
      <c r="C66" s="46">
        <f>$D$31</f>
        <v>2.4746805555555556</v>
      </c>
      <c r="D66" s="46">
        <f>$D$32</f>
        <v>13.462277777777778</v>
      </c>
      <c r="E66" s="47">
        <v>0</v>
      </c>
      <c r="F66" s="46">
        <f>$D$28</f>
        <v>1730.2062656696608</v>
      </c>
      <c r="G66" s="48">
        <v>0</v>
      </c>
      <c r="H66" s="59">
        <f t="shared" si="11"/>
        <v>1746.740805110924</v>
      </c>
    </row>
    <row r="67" spans="1:8" ht="15">
      <c r="A67" s="54" t="s">
        <v>124</v>
      </c>
      <c r="B67" s="49">
        <v>0</v>
      </c>
      <c r="C67" s="49">
        <v>0</v>
      </c>
      <c r="D67" s="49">
        <v>0</v>
      </c>
      <c r="E67" s="49">
        <v>0</v>
      </c>
      <c r="F67" s="49">
        <v>0</v>
      </c>
      <c r="G67" s="50">
        <f>$D$34</f>
        <v>335.1468584278093</v>
      </c>
      <c r="H67" s="60">
        <f t="shared" si="11"/>
        <v>335.1468584278093</v>
      </c>
    </row>
    <row r="68" spans="1:8" ht="15">
      <c r="A68" s="53" t="s">
        <v>125</v>
      </c>
      <c r="B68" s="55">
        <f aca="true" t="shared" si="12" ref="B68:H68">SUM(B62:B67)</f>
        <v>2399.0731618656196</v>
      </c>
      <c r="C68" s="56">
        <f t="shared" si="12"/>
        <v>5151.932304118415</v>
      </c>
      <c r="D68" s="56">
        <f t="shared" si="12"/>
        <v>14616.463013603412</v>
      </c>
      <c r="E68" s="56">
        <f t="shared" si="12"/>
        <v>178.80357194358973</v>
      </c>
      <c r="F68" s="56">
        <f t="shared" si="12"/>
        <v>1736.599194889076</v>
      </c>
      <c r="G68" s="57">
        <f t="shared" si="12"/>
        <v>335.2618242798919</v>
      </c>
      <c r="H68" s="61">
        <f t="shared" si="12"/>
        <v>24418.133070699998</v>
      </c>
    </row>
    <row r="70" ht="15">
      <c r="A70" s="62">
        <v>1993</v>
      </c>
    </row>
    <row r="71" spans="1:8" ht="15">
      <c r="A71" s="52" t="s">
        <v>118</v>
      </c>
      <c r="B71" s="85" t="s">
        <v>120</v>
      </c>
      <c r="C71" s="85" t="s">
        <v>121</v>
      </c>
      <c r="D71" s="85" t="s">
        <v>122</v>
      </c>
      <c r="E71" s="85" t="s">
        <v>123</v>
      </c>
      <c r="F71" s="85" t="s">
        <v>126</v>
      </c>
      <c r="G71" s="83" t="s">
        <v>124</v>
      </c>
      <c r="H71" s="83" t="s">
        <v>125</v>
      </c>
    </row>
    <row r="72" spans="1:8" ht="15">
      <c r="A72" s="53" t="s">
        <v>119</v>
      </c>
      <c r="B72" s="86"/>
      <c r="C72" s="86"/>
      <c r="D72" s="86"/>
      <c r="E72" s="86"/>
      <c r="F72" s="86"/>
      <c r="G72" s="84"/>
      <c r="H72" s="84"/>
    </row>
    <row r="73" spans="1:8" ht="15">
      <c r="A73" s="54" t="s">
        <v>120</v>
      </c>
      <c r="B73" s="46">
        <f>$E$4</f>
        <v>2415.469927185932</v>
      </c>
      <c r="C73" s="46">
        <f>$E$6</f>
        <v>1.8563931222119594</v>
      </c>
      <c r="D73" s="46">
        <f>$E$7</f>
        <v>16.237881966700662</v>
      </c>
      <c r="E73" s="47">
        <v>0</v>
      </c>
      <c r="F73" s="46">
        <f>$E$8</f>
        <v>0.9453170294486547</v>
      </c>
      <c r="G73" s="51">
        <f>$E$9</f>
        <v>0.12440759846872228</v>
      </c>
      <c r="H73" s="58">
        <f aca="true" t="shared" si="13" ref="H73:H78">SUM(B73:G73)</f>
        <v>2434.633926902762</v>
      </c>
    </row>
    <row r="74" spans="1:8" ht="15">
      <c r="A74" s="54" t="s">
        <v>121</v>
      </c>
      <c r="B74" s="46">
        <f>$E$13</f>
        <v>0.00939627702812551</v>
      </c>
      <c r="C74" s="46">
        <f>$E$11</f>
        <v>5121.854071967047</v>
      </c>
      <c r="D74" s="46">
        <f>$E$14</f>
        <v>95.94818055555555</v>
      </c>
      <c r="E74" s="47">
        <v>0</v>
      </c>
      <c r="F74" s="46">
        <f>$E$15</f>
        <v>4.6625000000000005</v>
      </c>
      <c r="G74" s="48">
        <v>0</v>
      </c>
      <c r="H74" s="59">
        <f t="shared" si="13"/>
        <v>5222.474148799631</v>
      </c>
    </row>
    <row r="75" spans="1:8" ht="15">
      <c r="A75" s="54" t="s">
        <v>122</v>
      </c>
      <c r="B75" s="46">
        <f>$E$19</f>
        <v>0.26888979253599243</v>
      </c>
      <c r="C75" s="46">
        <f>$E$20</f>
        <v>83.44730555555556</v>
      </c>
      <c r="D75" s="46">
        <f>$E$17</f>
        <v>14407.889011680218</v>
      </c>
      <c r="E75" s="46">
        <f>$E$21</f>
        <v>0.5064042191142195</v>
      </c>
      <c r="F75" s="46">
        <f>$E$22</f>
        <v>0.9424374999999999</v>
      </c>
      <c r="G75" s="48">
        <v>0</v>
      </c>
      <c r="H75" s="59">
        <f t="shared" si="13"/>
        <v>14493.054048747423</v>
      </c>
    </row>
    <row r="76" spans="1:8" ht="15">
      <c r="A76" s="54" t="s">
        <v>123</v>
      </c>
      <c r="B76" s="47">
        <v>0</v>
      </c>
      <c r="C76" s="47">
        <v>0</v>
      </c>
      <c r="D76" s="46">
        <f>$E$26</f>
        <v>0.05947564102564092</v>
      </c>
      <c r="E76" s="46">
        <f>$E$24</f>
        <v>177.80265863356644</v>
      </c>
      <c r="F76" s="47">
        <v>0</v>
      </c>
      <c r="G76" s="48">
        <v>0</v>
      </c>
      <c r="H76" s="59">
        <f t="shared" si="13"/>
        <v>177.86213427459208</v>
      </c>
    </row>
    <row r="77" spans="1:8" ht="15">
      <c r="A77" s="54" t="s">
        <v>126</v>
      </c>
      <c r="B77" s="46">
        <f>$E$30</f>
        <v>0.5785811079298548</v>
      </c>
      <c r="C77" s="46">
        <f>$E$31</f>
        <v>2.4746805555555556</v>
      </c>
      <c r="D77" s="46">
        <f>$E$32</f>
        <v>13.462277777777778</v>
      </c>
      <c r="E77" s="47">
        <v>0</v>
      </c>
      <c r="F77" s="46">
        <f>$E$28</f>
        <v>1738.9671030146442</v>
      </c>
      <c r="G77" s="48">
        <v>0</v>
      </c>
      <c r="H77" s="59">
        <f t="shared" si="13"/>
        <v>1755.4826424559074</v>
      </c>
    </row>
    <row r="78" spans="1:8" ht="15">
      <c r="A78" s="54" t="s">
        <v>124</v>
      </c>
      <c r="B78" s="49">
        <v>0</v>
      </c>
      <c r="C78" s="49">
        <v>0</v>
      </c>
      <c r="D78" s="49">
        <v>0</v>
      </c>
      <c r="E78" s="49">
        <v>0</v>
      </c>
      <c r="F78" s="49">
        <v>0</v>
      </c>
      <c r="G78" s="50">
        <f>$E$34</f>
        <v>334.6261695196844</v>
      </c>
      <c r="H78" s="60">
        <f t="shared" si="13"/>
        <v>334.6261695196844</v>
      </c>
    </row>
    <row r="79" spans="1:8" ht="15">
      <c r="A79" s="53" t="s">
        <v>125</v>
      </c>
      <c r="B79" s="55">
        <f aca="true" t="shared" si="14" ref="B79:H79">SUM(B73:B78)</f>
        <v>2416.326794363426</v>
      </c>
      <c r="C79" s="56">
        <f t="shared" si="14"/>
        <v>5209.63245120037</v>
      </c>
      <c r="D79" s="56">
        <f t="shared" si="14"/>
        <v>14533.596827621279</v>
      </c>
      <c r="E79" s="56">
        <f t="shared" si="14"/>
        <v>178.30906285268065</v>
      </c>
      <c r="F79" s="56">
        <f t="shared" si="14"/>
        <v>1745.5173575440929</v>
      </c>
      <c r="G79" s="57">
        <f t="shared" si="14"/>
        <v>334.75057711815316</v>
      </c>
      <c r="H79" s="61">
        <f t="shared" si="14"/>
        <v>24418.1330707</v>
      </c>
    </row>
    <row r="81" ht="15">
      <c r="A81" s="62">
        <v>1994</v>
      </c>
    </row>
    <row r="82" spans="1:8" ht="15">
      <c r="A82" s="52" t="s">
        <v>118</v>
      </c>
      <c r="B82" s="85" t="s">
        <v>120</v>
      </c>
      <c r="C82" s="85" t="s">
        <v>121</v>
      </c>
      <c r="D82" s="85" t="s">
        <v>122</v>
      </c>
      <c r="E82" s="85" t="s">
        <v>123</v>
      </c>
      <c r="F82" s="85" t="s">
        <v>126</v>
      </c>
      <c r="G82" s="83" t="s">
        <v>124</v>
      </c>
      <c r="H82" s="83" t="s">
        <v>125</v>
      </c>
    </row>
    <row r="83" spans="1:8" ht="15">
      <c r="A83" s="53" t="s">
        <v>119</v>
      </c>
      <c r="B83" s="86"/>
      <c r="C83" s="86"/>
      <c r="D83" s="86"/>
      <c r="E83" s="86"/>
      <c r="F83" s="86"/>
      <c r="G83" s="84"/>
      <c r="H83" s="84"/>
    </row>
    <row r="84" spans="1:8" ht="15">
      <c r="A84" s="54" t="s">
        <v>120</v>
      </c>
      <c r="B84" s="46">
        <f>$F$4</f>
        <v>2433.7653597252674</v>
      </c>
      <c r="C84" s="46">
        <f>$F$6</f>
        <v>2.0371833134721666</v>
      </c>
      <c r="D84" s="46">
        <f>$F$7</f>
        <v>15.48130701391932</v>
      </c>
      <c r="E84" s="47">
        <v>0</v>
      </c>
      <c r="F84" s="46">
        <f>$F$8</f>
        <v>1.0894366688195523</v>
      </c>
      <c r="G84" s="51">
        <f>$F$9</f>
        <v>0.131072795888959</v>
      </c>
      <c r="H84" s="58">
        <f aca="true" t="shared" si="15" ref="H84:H89">SUM(B84:G84)</f>
        <v>2452.5043595173674</v>
      </c>
    </row>
    <row r="85" spans="1:8" ht="15">
      <c r="A85" s="54" t="s">
        <v>121</v>
      </c>
      <c r="B85" s="46">
        <f>$F$13</f>
        <v>0.00939627702812551</v>
      </c>
      <c r="C85" s="46">
        <f>$F$11</f>
        <v>5143.674546871418</v>
      </c>
      <c r="D85" s="46">
        <f>$F$14</f>
        <v>95.94818055555555</v>
      </c>
      <c r="E85" s="47">
        <v>0</v>
      </c>
      <c r="F85" s="46">
        <f>$F$15</f>
        <v>4.6625000000000005</v>
      </c>
      <c r="G85" s="48">
        <v>0</v>
      </c>
      <c r="H85" s="59">
        <f t="shared" si="15"/>
        <v>5244.294623704001</v>
      </c>
    </row>
    <row r="86" spans="1:8" ht="15">
      <c r="A86" s="54" t="s">
        <v>122</v>
      </c>
      <c r="B86" s="46">
        <f>$F$19</f>
        <v>0.26888979253599243</v>
      </c>
      <c r="C86" s="46">
        <f>$F$20</f>
        <v>83.44730555555556</v>
      </c>
      <c r="D86" s="46">
        <f>$F$17</f>
        <v>14360.40194501463</v>
      </c>
      <c r="E86" s="46">
        <f>$F$21</f>
        <v>0.5064042191142187</v>
      </c>
      <c r="F86" s="46">
        <f>$F$22</f>
        <v>0.9424374999999999</v>
      </c>
      <c r="G86" s="48">
        <v>0</v>
      </c>
      <c r="H86" s="59">
        <f t="shared" si="15"/>
        <v>14445.566982081835</v>
      </c>
    </row>
    <row r="87" spans="1:8" ht="15">
      <c r="A87" s="54" t="s">
        <v>123</v>
      </c>
      <c r="B87" s="47">
        <v>0</v>
      </c>
      <c r="C87" s="47">
        <v>0</v>
      </c>
      <c r="D87" s="46">
        <f>$F$26</f>
        <v>0.05947564102564092</v>
      </c>
      <c r="E87" s="46">
        <f>$F$24</f>
        <v>177.30814954265736</v>
      </c>
      <c r="F87" s="47">
        <v>0</v>
      </c>
      <c r="G87" s="48">
        <v>0</v>
      </c>
      <c r="H87" s="59">
        <f t="shared" si="15"/>
        <v>177.367625183683</v>
      </c>
    </row>
    <row r="88" spans="1:8" ht="15">
      <c r="A88" s="54" t="s">
        <v>126</v>
      </c>
      <c r="B88" s="46">
        <f>$F$30</f>
        <v>0.5829811079298549</v>
      </c>
      <c r="C88" s="46">
        <f>$F$31</f>
        <v>2.4746805555555556</v>
      </c>
      <c r="D88" s="46">
        <f>$F$32</f>
        <v>13.462277777777778</v>
      </c>
      <c r="E88" s="47">
        <v>0</v>
      </c>
      <c r="F88" s="46">
        <f>$F$28</f>
        <v>1747.8928431949587</v>
      </c>
      <c r="G88" s="48">
        <v>0</v>
      </c>
      <c r="H88" s="59">
        <f t="shared" si="15"/>
        <v>1764.412782636222</v>
      </c>
    </row>
    <row r="89" spans="1:8" ht="15">
      <c r="A89" s="54" t="s">
        <v>124</v>
      </c>
      <c r="B89" s="49">
        <v>0</v>
      </c>
      <c r="C89" s="49">
        <v>0</v>
      </c>
      <c r="D89" s="49">
        <v>0</v>
      </c>
      <c r="E89" s="49">
        <v>0</v>
      </c>
      <c r="F89" s="49">
        <v>0</v>
      </c>
      <c r="G89" s="50">
        <f>$F$34</f>
        <v>333.98669757689134</v>
      </c>
      <c r="H89" s="60">
        <f t="shared" si="15"/>
        <v>333.98669757689134</v>
      </c>
    </row>
    <row r="90" spans="1:8" ht="15">
      <c r="A90" s="53" t="s">
        <v>125</v>
      </c>
      <c r="B90" s="55">
        <f aca="true" t="shared" si="16" ref="B90:H90">SUM(B84:B89)</f>
        <v>2434.626626902761</v>
      </c>
      <c r="C90" s="56">
        <f t="shared" si="16"/>
        <v>5231.633716296002</v>
      </c>
      <c r="D90" s="56">
        <f t="shared" si="16"/>
        <v>14485.353186002909</v>
      </c>
      <c r="E90" s="56">
        <f t="shared" si="16"/>
        <v>177.81455376177158</v>
      </c>
      <c r="F90" s="56">
        <f t="shared" si="16"/>
        <v>1754.5872173637783</v>
      </c>
      <c r="G90" s="57">
        <f t="shared" si="16"/>
        <v>334.1177703727803</v>
      </c>
      <c r="H90" s="61">
        <f t="shared" si="16"/>
        <v>24418.133070700005</v>
      </c>
    </row>
    <row r="92" ht="15">
      <c r="A92" s="62">
        <v>1995</v>
      </c>
    </row>
    <row r="93" spans="1:8" ht="15">
      <c r="A93" s="52" t="s">
        <v>118</v>
      </c>
      <c r="B93" s="85" t="s">
        <v>120</v>
      </c>
      <c r="C93" s="85" t="s">
        <v>121</v>
      </c>
      <c r="D93" s="85" t="s">
        <v>122</v>
      </c>
      <c r="E93" s="85" t="s">
        <v>123</v>
      </c>
      <c r="F93" s="85" t="s">
        <v>126</v>
      </c>
      <c r="G93" s="83" t="s">
        <v>124</v>
      </c>
      <c r="H93" s="83" t="s">
        <v>125</v>
      </c>
    </row>
    <row r="94" spans="1:8" ht="15">
      <c r="A94" s="53" t="s">
        <v>119</v>
      </c>
      <c r="B94" s="86"/>
      <c r="C94" s="86"/>
      <c r="D94" s="86"/>
      <c r="E94" s="86"/>
      <c r="F94" s="86"/>
      <c r="G94" s="84"/>
      <c r="H94" s="84"/>
    </row>
    <row r="95" spans="1:8" ht="15">
      <c r="A95" s="54" t="s">
        <v>120</v>
      </c>
      <c r="B95" s="46">
        <f>$G$4</f>
        <v>2451.672292339874</v>
      </c>
      <c r="C95" s="46">
        <f>$G$6</f>
        <v>1.9452698958208128</v>
      </c>
      <c r="D95" s="46">
        <f>$G$7</f>
        <v>17.186378577666485</v>
      </c>
      <c r="E95" s="47">
        <v>0</v>
      </c>
      <c r="F95" s="46">
        <f>$G$8</f>
        <v>0.982175158543799</v>
      </c>
      <c r="G95" s="51">
        <f>$G$9</f>
        <v>0.1341761026589059</v>
      </c>
      <c r="H95" s="58">
        <f aca="true" t="shared" si="17" ref="H95:H100">SUM(B95:G95)</f>
        <v>2471.9202920745633</v>
      </c>
    </row>
    <row r="96" spans="1:8" ht="15">
      <c r="A96" s="54" t="s">
        <v>121</v>
      </c>
      <c r="B96" s="46">
        <f>$G$13</f>
        <v>0.00939627702812551</v>
      </c>
      <c r="C96" s="46">
        <f>$G$11</f>
        <v>5123.118963580243</v>
      </c>
      <c r="D96" s="46">
        <f>$G$14</f>
        <v>95.94818055555555</v>
      </c>
      <c r="E96" s="47">
        <v>0</v>
      </c>
      <c r="F96" s="46">
        <f>$G$15</f>
        <v>4.6625000000000005</v>
      </c>
      <c r="G96" s="48">
        <v>0</v>
      </c>
      <c r="H96" s="59">
        <f t="shared" si="17"/>
        <v>5223.739040412826</v>
      </c>
    </row>
    <row r="97" spans="1:8" ht="15">
      <c r="A97" s="54" t="s">
        <v>122</v>
      </c>
      <c r="B97" s="46">
        <f>$G$19</f>
        <v>0.26888979253599243</v>
      </c>
      <c r="C97" s="46">
        <f>$G$20</f>
        <v>83.44730555555556</v>
      </c>
      <c r="D97" s="46">
        <f>$G$17</f>
        <v>14353.625198506852</v>
      </c>
      <c r="E97" s="46">
        <f>$G$21</f>
        <v>0.5064042191142195</v>
      </c>
      <c r="F97" s="46">
        <f>$G$22</f>
        <v>0.9424374999999999</v>
      </c>
      <c r="G97" s="48">
        <v>0</v>
      </c>
      <c r="H97" s="59">
        <f t="shared" si="17"/>
        <v>14438.790235574057</v>
      </c>
    </row>
    <row r="98" spans="1:8" ht="15">
      <c r="A98" s="54" t="s">
        <v>123</v>
      </c>
      <c r="B98" s="47">
        <v>0</v>
      </c>
      <c r="C98" s="47">
        <v>0</v>
      </c>
      <c r="D98" s="46">
        <f>$G$26</f>
        <v>0.3594756410256409</v>
      </c>
      <c r="E98" s="46">
        <f>$G$24</f>
        <v>176.96364045174823</v>
      </c>
      <c r="F98" s="47">
        <v>0</v>
      </c>
      <c r="G98" s="48">
        <v>0</v>
      </c>
      <c r="H98" s="59">
        <f t="shared" si="17"/>
        <v>177.3231160927739</v>
      </c>
    </row>
    <row r="99" spans="1:8" ht="15">
      <c r="A99" s="54" t="s">
        <v>126</v>
      </c>
      <c r="B99" s="46">
        <f>$G$30</f>
        <v>0.5289811079298549</v>
      </c>
      <c r="C99" s="46">
        <f>$G$31</f>
        <v>2.4746805555555556</v>
      </c>
      <c r="D99" s="46">
        <f>$G$32</f>
        <v>13.462277777777778</v>
      </c>
      <c r="E99" s="47">
        <v>0</v>
      </c>
      <c r="F99" s="46">
        <f>$G$28</f>
        <v>1756.9734739500964</v>
      </c>
      <c r="G99" s="48">
        <v>0</v>
      </c>
      <c r="H99" s="59">
        <f t="shared" si="17"/>
        <v>1773.4394133913595</v>
      </c>
    </row>
    <row r="100" spans="1:8" ht="15">
      <c r="A100" s="54" t="s">
        <v>124</v>
      </c>
      <c r="B100" s="49">
        <v>0</v>
      </c>
      <c r="C100" s="49">
        <v>0</v>
      </c>
      <c r="D100" s="49">
        <v>0</v>
      </c>
      <c r="E100" s="49">
        <v>0</v>
      </c>
      <c r="F100" s="49">
        <v>0</v>
      </c>
      <c r="G100" s="50">
        <f>$G$34</f>
        <v>332.9209731544196</v>
      </c>
      <c r="H100" s="60">
        <f t="shared" si="17"/>
        <v>332.9209731544196</v>
      </c>
    </row>
    <row r="101" spans="1:8" ht="15">
      <c r="A101" s="53" t="s">
        <v>125</v>
      </c>
      <c r="B101" s="55">
        <f aca="true" t="shared" si="18" ref="B101:H101">SUM(B95:B100)</f>
        <v>2452.4795595173673</v>
      </c>
      <c r="C101" s="56">
        <f t="shared" si="18"/>
        <v>5210.986219587176</v>
      </c>
      <c r="D101" s="56">
        <f t="shared" si="18"/>
        <v>14480.58151105888</v>
      </c>
      <c r="E101" s="56">
        <f t="shared" si="18"/>
        <v>177.47004467086245</v>
      </c>
      <c r="F101" s="56">
        <f t="shared" si="18"/>
        <v>1763.5605866086403</v>
      </c>
      <c r="G101" s="57">
        <f t="shared" si="18"/>
        <v>333.0551492570785</v>
      </c>
      <c r="H101" s="61">
        <f t="shared" si="18"/>
        <v>24418.1330707</v>
      </c>
    </row>
    <row r="103" ht="15">
      <c r="A103" s="62">
        <v>1996</v>
      </c>
    </row>
    <row r="104" spans="1:8" ht="15">
      <c r="A104" s="52" t="s">
        <v>118</v>
      </c>
      <c r="B104" s="85" t="s">
        <v>120</v>
      </c>
      <c r="C104" s="85" t="s">
        <v>121</v>
      </c>
      <c r="D104" s="85" t="s">
        <v>122</v>
      </c>
      <c r="E104" s="85" t="s">
        <v>123</v>
      </c>
      <c r="F104" s="85" t="s">
        <v>126</v>
      </c>
      <c r="G104" s="83" t="s">
        <v>124</v>
      </c>
      <c r="H104" s="83" t="s">
        <v>125</v>
      </c>
    </row>
    <row r="105" spans="1:8" ht="15">
      <c r="A105" s="53" t="s">
        <v>119</v>
      </c>
      <c r="B105" s="86"/>
      <c r="C105" s="86"/>
      <c r="D105" s="86"/>
      <c r="E105" s="86"/>
      <c r="F105" s="86"/>
      <c r="G105" s="84"/>
      <c r="H105" s="84"/>
    </row>
    <row r="106" spans="1:8" ht="15">
      <c r="A106" s="54" t="s">
        <v>120</v>
      </c>
      <c r="B106" s="46">
        <f>$H$4</f>
        <v>2471.0631248970703</v>
      </c>
      <c r="C106" s="46">
        <f>$H$6</f>
        <v>1.6429381966386283</v>
      </c>
      <c r="D106" s="46">
        <f>$H$7</f>
        <v>14.085219030119692</v>
      </c>
      <c r="E106" s="47">
        <v>0</v>
      </c>
      <c r="F106" s="46">
        <f>$H$8</f>
        <v>0.8412828471086286</v>
      </c>
      <c r="G106" s="51">
        <f>$H$9</f>
        <v>0.1105597181430511</v>
      </c>
      <c r="H106" s="58">
        <f aca="true" t="shared" si="19" ref="H106:H111">SUM(B106:G106)</f>
        <v>2487.7431246890806</v>
      </c>
    </row>
    <row r="107" spans="1:8" ht="15">
      <c r="A107" s="54" t="s">
        <v>121</v>
      </c>
      <c r="B107" s="46">
        <f>$H$13</f>
        <v>0.00939627702812551</v>
      </c>
      <c r="C107" s="46">
        <f>$H$11</f>
        <v>5127.564198286849</v>
      </c>
      <c r="D107" s="46">
        <f>$H$14</f>
        <v>95.94818055555555</v>
      </c>
      <c r="E107" s="47">
        <v>0</v>
      </c>
      <c r="F107" s="46">
        <f>$H$15</f>
        <v>4.6625000000000005</v>
      </c>
      <c r="G107" s="48">
        <v>0</v>
      </c>
      <c r="H107" s="59">
        <f t="shared" si="19"/>
        <v>5228.184275119433</v>
      </c>
    </row>
    <row r="108" spans="1:8" ht="15">
      <c r="A108" s="54" t="s">
        <v>122</v>
      </c>
      <c r="B108" s="46">
        <f>$H$19</f>
        <v>0.26888979253599243</v>
      </c>
      <c r="C108" s="46">
        <f>$H$20</f>
        <v>83.44730555555556</v>
      </c>
      <c r="D108" s="46">
        <f>$H$17</f>
        <v>14325.792823643824</v>
      </c>
      <c r="E108" s="46">
        <f>$H$21</f>
        <v>0.5064042191142187</v>
      </c>
      <c r="F108" s="46">
        <f>$H$22</f>
        <v>0.9424374999999999</v>
      </c>
      <c r="G108" s="48">
        <v>0</v>
      </c>
      <c r="H108" s="59">
        <f t="shared" si="19"/>
        <v>14410.957860711029</v>
      </c>
    </row>
    <row r="109" spans="1:8" ht="15">
      <c r="A109" s="54" t="s">
        <v>123</v>
      </c>
      <c r="B109" s="47">
        <v>0</v>
      </c>
      <c r="C109" s="47">
        <v>0</v>
      </c>
      <c r="D109" s="46">
        <f>$H$26</f>
        <v>0.05947564102564092</v>
      </c>
      <c r="E109" s="46">
        <f>$H$24</f>
        <v>176.91913136083917</v>
      </c>
      <c r="F109" s="47">
        <v>0</v>
      </c>
      <c r="G109" s="48">
        <v>0</v>
      </c>
      <c r="H109" s="59">
        <f t="shared" si="19"/>
        <v>176.97860700186482</v>
      </c>
    </row>
    <row r="110" spans="1:8" ht="15">
      <c r="A110" s="54" t="s">
        <v>126</v>
      </c>
      <c r="B110" s="46">
        <f>$H$30</f>
        <v>0.5747811079298549</v>
      </c>
      <c r="C110" s="46">
        <f>$H$31</f>
        <v>2.4746805555555556</v>
      </c>
      <c r="D110" s="46">
        <f>$H$32</f>
        <v>13.462277777777778</v>
      </c>
      <c r="E110" s="47">
        <v>0</v>
      </c>
      <c r="F110" s="46">
        <f>$H$28</f>
        <v>1766.0210201058142</v>
      </c>
      <c r="G110" s="48">
        <v>0</v>
      </c>
      <c r="H110" s="59">
        <f t="shared" si="19"/>
        <v>1782.5327595470774</v>
      </c>
    </row>
    <row r="111" spans="1:8" ht="15">
      <c r="A111" s="54" t="s">
        <v>124</v>
      </c>
      <c r="B111" s="49">
        <v>0</v>
      </c>
      <c r="C111" s="49">
        <v>0</v>
      </c>
      <c r="D111" s="49">
        <v>0</v>
      </c>
      <c r="E111" s="49">
        <v>0</v>
      </c>
      <c r="F111" s="49">
        <v>0</v>
      </c>
      <c r="G111" s="50">
        <f>$H$34</f>
        <v>331.7364436315145</v>
      </c>
      <c r="H111" s="60">
        <f t="shared" si="19"/>
        <v>331.7364436315145</v>
      </c>
    </row>
    <row r="112" spans="1:8" ht="15">
      <c r="A112" s="53" t="s">
        <v>125</v>
      </c>
      <c r="B112" s="55">
        <f aca="true" t="shared" si="20" ref="B112:H112">SUM(B106:B111)</f>
        <v>2471.916192074564</v>
      </c>
      <c r="C112" s="56">
        <f t="shared" si="20"/>
        <v>5215.1291225946</v>
      </c>
      <c r="D112" s="56">
        <f t="shared" si="20"/>
        <v>14449.347976648303</v>
      </c>
      <c r="E112" s="56">
        <f t="shared" si="20"/>
        <v>177.4255355799534</v>
      </c>
      <c r="F112" s="56">
        <f t="shared" si="20"/>
        <v>1772.4672404529229</v>
      </c>
      <c r="G112" s="57">
        <f t="shared" si="20"/>
        <v>331.84700334965754</v>
      </c>
      <c r="H112" s="61">
        <f t="shared" si="20"/>
        <v>24418.133070699998</v>
      </c>
    </row>
    <row r="114" ht="15">
      <c r="A114" s="62">
        <v>1997</v>
      </c>
    </row>
    <row r="115" spans="1:8" ht="15">
      <c r="A115" s="52" t="s">
        <v>118</v>
      </c>
      <c r="B115" s="85" t="s">
        <v>120</v>
      </c>
      <c r="C115" s="85" t="s">
        <v>121</v>
      </c>
      <c r="D115" s="85" t="s">
        <v>122</v>
      </c>
      <c r="E115" s="85" t="s">
        <v>123</v>
      </c>
      <c r="F115" s="85" t="s">
        <v>126</v>
      </c>
      <c r="G115" s="83" t="s">
        <v>124</v>
      </c>
      <c r="H115" s="83" t="s">
        <v>125</v>
      </c>
    </row>
    <row r="116" spans="1:8" ht="15">
      <c r="A116" s="53" t="s">
        <v>119</v>
      </c>
      <c r="B116" s="86"/>
      <c r="C116" s="86"/>
      <c r="D116" s="86"/>
      <c r="E116" s="86"/>
      <c r="F116" s="86"/>
      <c r="G116" s="84"/>
      <c r="H116" s="84"/>
    </row>
    <row r="117" spans="1:8" ht="15">
      <c r="A117" s="54" t="s">
        <v>120</v>
      </c>
      <c r="B117" s="46">
        <f>$I$4</f>
        <v>2486.846548485056</v>
      </c>
      <c r="C117" s="46">
        <f>$I$6</f>
        <v>1.6869197684612574</v>
      </c>
      <c r="D117" s="46">
        <f>$I$7</f>
        <v>14.948297573169885</v>
      </c>
      <c r="E117" s="47">
        <v>0</v>
      </c>
      <c r="F117" s="46">
        <f>$I$8</f>
        <v>0.8472778934709047</v>
      </c>
      <c r="G117" s="51">
        <f>$I$9</f>
        <v>0.11550454859795287</v>
      </c>
      <c r="H117" s="58">
        <f aca="true" t="shared" si="21" ref="H117:H122">SUM(B117:G117)</f>
        <v>2504.444548268756</v>
      </c>
    </row>
    <row r="118" spans="1:8" ht="15">
      <c r="A118" s="54" t="s">
        <v>121</v>
      </c>
      <c r="B118" s="46">
        <f>$I$13</f>
        <v>0.00939627702812551</v>
      </c>
      <c r="C118" s="46">
        <f>$I$11</f>
        <v>5180.188779900938</v>
      </c>
      <c r="D118" s="46">
        <f>$I$14</f>
        <v>95.94818055555555</v>
      </c>
      <c r="E118" s="47">
        <v>0</v>
      </c>
      <c r="F118" s="46">
        <f>$I$15</f>
        <v>4.6625000000000005</v>
      </c>
      <c r="G118" s="48">
        <v>0</v>
      </c>
      <c r="H118" s="59">
        <f t="shared" si="21"/>
        <v>5280.808856733522</v>
      </c>
    </row>
    <row r="119" spans="1:8" ht="15">
      <c r="A119" s="54" t="s">
        <v>122</v>
      </c>
      <c r="B119" s="46">
        <f>$I$19</f>
        <v>0.344907845597771</v>
      </c>
      <c r="C119" s="46">
        <f>$I$20</f>
        <v>83.44730555555556</v>
      </c>
      <c r="D119" s="46">
        <f>$I$17</f>
        <v>14248.895570471754</v>
      </c>
      <c r="E119" s="46">
        <f>$I$21</f>
        <v>0.5064042191142192</v>
      </c>
      <c r="F119" s="46">
        <f>$I$22</f>
        <v>0.9424374999999999</v>
      </c>
      <c r="G119" s="48">
        <v>0</v>
      </c>
      <c r="H119" s="59">
        <f t="shared" si="21"/>
        <v>14334.13662559202</v>
      </c>
    </row>
    <row r="120" spans="1:8" ht="15">
      <c r="A120" s="54" t="s">
        <v>123</v>
      </c>
      <c r="B120" s="47">
        <v>0</v>
      </c>
      <c r="C120" s="47">
        <v>0</v>
      </c>
      <c r="D120" s="46">
        <f>$I$26</f>
        <v>0.05947564102564092</v>
      </c>
      <c r="E120" s="46">
        <f>$I$24</f>
        <v>176.42462226993007</v>
      </c>
      <c r="F120" s="47">
        <v>0</v>
      </c>
      <c r="G120" s="48">
        <v>0</v>
      </c>
      <c r="H120" s="59">
        <f t="shared" si="21"/>
        <v>176.4840979109557</v>
      </c>
    </row>
    <row r="121" spans="1:8" ht="15">
      <c r="A121" s="54" t="s">
        <v>126</v>
      </c>
      <c r="B121" s="46">
        <f>$I$30</f>
        <v>0.6315811079298549</v>
      </c>
      <c r="C121" s="46">
        <f>$I$31</f>
        <v>2.4746805555555556</v>
      </c>
      <c r="D121" s="46">
        <f>$I$32</f>
        <v>13.462277777777778</v>
      </c>
      <c r="E121" s="47">
        <v>0</v>
      </c>
      <c r="F121" s="46">
        <f>$I$28</f>
        <v>1774.989622582633</v>
      </c>
      <c r="G121" s="48">
        <v>0</v>
      </c>
      <c r="H121" s="59">
        <f t="shared" si="21"/>
        <v>1791.5581620238963</v>
      </c>
    </row>
    <row r="122" spans="1:8" ht="15">
      <c r="A122" s="54" t="s">
        <v>124</v>
      </c>
      <c r="B122" s="49">
        <v>0</v>
      </c>
      <c r="C122" s="49">
        <v>0</v>
      </c>
      <c r="D122" s="49">
        <v>0</v>
      </c>
      <c r="E122" s="49">
        <v>0</v>
      </c>
      <c r="F122" s="49">
        <v>0</v>
      </c>
      <c r="G122" s="50">
        <f>$I$34</f>
        <v>330.7007801708504</v>
      </c>
      <c r="H122" s="60">
        <f t="shared" si="21"/>
        <v>330.7007801708504</v>
      </c>
    </row>
    <row r="123" spans="1:8" ht="15">
      <c r="A123" s="53" t="s">
        <v>125</v>
      </c>
      <c r="B123" s="55">
        <f aca="true" t="shared" si="22" ref="B123:H123">SUM(B117:B122)</f>
        <v>2487.8324337156114</v>
      </c>
      <c r="C123" s="56">
        <f t="shared" si="22"/>
        <v>5267.797685780511</v>
      </c>
      <c r="D123" s="56">
        <f t="shared" si="22"/>
        <v>14373.313802019284</v>
      </c>
      <c r="E123" s="56">
        <f t="shared" si="22"/>
        <v>176.93102648904429</v>
      </c>
      <c r="F123" s="56">
        <f t="shared" si="22"/>
        <v>1781.441837976104</v>
      </c>
      <c r="G123" s="57">
        <f t="shared" si="22"/>
        <v>330.81628471944833</v>
      </c>
      <c r="H123" s="61">
        <f t="shared" si="22"/>
        <v>24418.133070699998</v>
      </c>
    </row>
    <row r="125" ht="15">
      <c r="A125" s="62">
        <v>1998</v>
      </c>
    </row>
    <row r="126" spans="1:8" ht="15">
      <c r="A126" s="52" t="s">
        <v>118</v>
      </c>
      <c r="B126" s="85" t="s">
        <v>120</v>
      </c>
      <c r="C126" s="85" t="s">
        <v>121</v>
      </c>
      <c r="D126" s="85" t="s">
        <v>122</v>
      </c>
      <c r="E126" s="85" t="s">
        <v>123</v>
      </c>
      <c r="F126" s="85" t="s">
        <v>126</v>
      </c>
      <c r="G126" s="83" t="s">
        <v>124</v>
      </c>
      <c r="H126" s="83" t="s">
        <v>125</v>
      </c>
    </row>
    <row r="127" spans="1:8" ht="15">
      <c r="A127" s="53" t="s">
        <v>119</v>
      </c>
      <c r="B127" s="86"/>
      <c r="C127" s="86"/>
      <c r="D127" s="86"/>
      <c r="E127" s="86"/>
      <c r="F127" s="86"/>
      <c r="G127" s="84"/>
      <c r="H127" s="84"/>
    </row>
    <row r="128" spans="1:8" ht="15">
      <c r="A128" s="54" t="s">
        <v>120</v>
      </c>
      <c r="B128" s="46">
        <f>$J$4</f>
        <v>2503.567829342731</v>
      </c>
      <c r="C128" s="46">
        <f>$J$6</f>
        <v>1.6089854029351451</v>
      </c>
      <c r="D128" s="46">
        <f>$J$7</f>
        <v>14.376916599843005</v>
      </c>
      <c r="E128" s="47">
        <v>0</v>
      </c>
      <c r="F128" s="46">
        <f>$J$8</f>
        <v>0.8076903193413509</v>
      </c>
      <c r="G128" s="51">
        <f>$J$9</f>
        <v>0.11240748248049688</v>
      </c>
      <c r="H128" s="58">
        <f aca="true" t="shared" si="23" ref="H128:H133">SUM(B128:G128)</f>
        <v>2520.473829147331</v>
      </c>
    </row>
    <row r="129" spans="1:8" ht="15">
      <c r="A129" s="54" t="s">
        <v>121</v>
      </c>
      <c r="B129" s="46">
        <f>$J$13</f>
        <v>0.00939627702812551</v>
      </c>
      <c r="C129" s="46">
        <f>$J$11</f>
        <v>5207.341042226684</v>
      </c>
      <c r="D129" s="46">
        <f>$J$14</f>
        <v>95.94818055555555</v>
      </c>
      <c r="E129" s="47">
        <v>0</v>
      </c>
      <c r="F129" s="46">
        <f>$J$15</f>
        <v>4.6625000000000005</v>
      </c>
      <c r="G129" s="48">
        <v>0</v>
      </c>
      <c r="H129" s="59">
        <f t="shared" si="23"/>
        <v>5307.961119059268</v>
      </c>
    </row>
    <row r="130" spans="1:8" ht="15">
      <c r="A130" s="54" t="s">
        <v>122</v>
      </c>
      <c r="B130" s="46">
        <f>$J$19</f>
        <v>0.26599328959777097</v>
      </c>
      <c r="C130" s="46">
        <f>$J$20</f>
        <v>83.44730555555556</v>
      </c>
      <c r="D130" s="46">
        <f>$J$17</f>
        <v>14198.433463740757</v>
      </c>
      <c r="E130" s="46">
        <f>$J$21</f>
        <v>0.5064042191142187</v>
      </c>
      <c r="F130" s="46">
        <f>$J$22</f>
        <v>0.9424374999999999</v>
      </c>
      <c r="G130" s="48">
        <v>0</v>
      </c>
      <c r="H130" s="59">
        <f t="shared" si="23"/>
        <v>14283.595604305025</v>
      </c>
    </row>
    <row r="131" spans="1:8" ht="15">
      <c r="A131" s="54" t="s">
        <v>123</v>
      </c>
      <c r="B131" s="47">
        <v>0</v>
      </c>
      <c r="C131" s="47">
        <v>0</v>
      </c>
      <c r="D131" s="46">
        <f>$J$26</f>
        <v>0.05947564102564092</v>
      </c>
      <c r="E131" s="46">
        <f>$J$24</f>
        <v>175.930113179021</v>
      </c>
      <c r="F131" s="47">
        <v>0</v>
      </c>
      <c r="G131" s="48">
        <v>0</v>
      </c>
      <c r="H131" s="59">
        <f t="shared" si="23"/>
        <v>175.98958882004663</v>
      </c>
    </row>
    <row r="132" spans="1:8" ht="15">
      <c r="A132" s="54" t="s">
        <v>126</v>
      </c>
      <c r="B132" s="46">
        <f>$J$30</f>
        <v>0.6249811079298548</v>
      </c>
      <c r="C132" s="46">
        <f>$J$31</f>
        <v>2.4746805555555556</v>
      </c>
      <c r="D132" s="46">
        <f>$J$32</f>
        <v>13.462277777777778</v>
      </c>
      <c r="E132" s="47">
        <v>0</v>
      </c>
      <c r="F132" s="46">
        <f>$J$28</f>
        <v>1784.0127163696977</v>
      </c>
      <c r="G132" s="48">
        <v>0</v>
      </c>
      <c r="H132" s="59">
        <f t="shared" si="23"/>
        <v>1800.5746558109608</v>
      </c>
    </row>
    <row r="133" spans="1:8" ht="15">
      <c r="A133" s="54" t="s">
        <v>124</v>
      </c>
      <c r="B133" s="49">
        <v>0</v>
      </c>
      <c r="C133" s="49">
        <v>0</v>
      </c>
      <c r="D133" s="49">
        <v>0</v>
      </c>
      <c r="E133" s="49">
        <v>0</v>
      </c>
      <c r="F133" s="49">
        <v>0</v>
      </c>
      <c r="G133" s="50">
        <f>$J$34</f>
        <v>329.53827355736973</v>
      </c>
      <c r="H133" s="60">
        <f t="shared" si="23"/>
        <v>329.53827355736973</v>
      </c>
    </row>
    <row r="134" spans="1:8" ht="15">
      <c r="A134" s="53" t="s">
        <v>125</v>
      </c>
      <c r="B134" s="55">
        <f aca="true" t="shared" si="24" ref="B134:H134">SUM(B128:B133)</f>
        <v>2504.468200017286</v>
      </c>
      <c r="C134" s="56">
        <f t="shared" si="24"/>
        <v>5294.872013740731</v>
      </c>
      <c r="D134" s="56">
        <f t="shared" si="24"/>
        <v>14322.280314314961</v>
      </c>
      <c r="E134" s="56">
        <f t="shared" si="24"/>
        <v>176.4365173981352</v>
      </c>
      <c r="F134" s="56">
        <f t="shared" si="24"/>
        <v>1790.4253441890392</v>
      </c>
      <c r="G134" s="57">
        <f t="shared" si="24"/>
        <v>329.6506810398502</v>
      </c>
      <c r="H134" s="61">
        <f t="shared" si="24"/>
        <v>24418.1330707</v>
      </c>
    </row>
    <row r="136" ht="15">
      <c r="A136" s="62">
        <v>1999</v>
      </c>
    </row>
    <row r="137" spans="1:8" ht="15">
      <c r="A137" s="52" t="s">
        <v>118</v>
      </c>
      <c r="B137" s="85" t="s">
        <v>120</v>
      </c>
      <c r="C137" s="85" t="s">
        <v>121</v>
      </c>
      <c r="D137" s="85" t="s">
        <v>122</v>
      </c>
      <c r="E137" s="85" t="s">
        <v>123</v>
      </c>
      <c r="F137" s="85" t="s">
        <v>126</v>
      </c>
      <c r="G137" s="83" t="s">
        <v>124</v>
      </c>
      <c r="H137" s="83" t="s">
        <v>125</v>
      </c>
    </row>
    <row r="138" spans="1:8" ht="15">
      <c r="A138" s="53" t="s">
        <v>119</v>
      </c>
      <c r="B138" s="86"/>
      <c r="C138" s="86"/>
      <c r="D138" s="86"/>
      <c r="E138" s="86"/>
      <c r="F138" s="86"/>
      <c r="G138" s="84"/>
      <c r="H138" s="84"/>
    </row>
    <row r="139" spans="1:8" ht="15">
      <c r="A139" s="54" t="s">
        <v>120</v>
      </c>
      <c r="B139" s="46">
        <f>$K$4</f>
        <v>2519.4416369562314</v>
      </c>
      <c r="C139" s="46">
        <f>$K$6</f>
        <v>1.7521865243611714</v>
      </c>
      <c r="D139" s="46">
        <f>$K$7</f>
        <v>14.205984015895162</v>
      </c>
      <c r="E139" s="47">
        <v>0</v>
      </c>
      <c r="F139" s="46">
        <f>$K$8</f>
        <v>0.9153579516665173</v>
      </c>
      <c r="G139" s="51">
        <f>$K$9</f>
        <v>0.11847132167714723</v>
      </c>
      <c r="H139" s="58">
        <f aca="true" t="shared" si="25" ref="H139:H144">SUM(B139:G139)</f>
        <v>2536.433636769831</v>
      </c>
    </row>
    <row r="140" spans="1:8" ht="15">
      <c r="A140" s="54" t="s">
        <v>121</v>
      </c>
      <c r="B140" s="46">
        <f>$K$13</f>
        <v>0.00939627702812551</v>
      </c>
      <c r="C140" s="46">
        <f>$K$11</f>
        <v>5201.8153632659705</v>
      </c>
      <c r="D140" s="46">
        <f>$K$14</f>
        <v>95.94818055555555</v>
      </c>
      <c r="E140" s="47">
        <v>0</v>
      </c>
      <c r="F140" s="46">
        <f>$K$15</f>
        <v>4.6625000000000005</v>
      </c>
      <c r="G140" s="48">
        <v>0</v>
      </c>
      <c r="H140" s="59">
        <f t="shared" si="25"/>
        <v>5302.435440098554</v>
      </c>
    </row>
    <row r="141" spans="1:8" ht="15">
      <c r="A141" s="54" t="s">
        <v>122</v>
      </c>
      <c r="B141" s="46">
        <f>$K$19</f>
        <v>0.2659934044315046</v>
      </c>
      <c r="C141" s="46">
        <f>$K$20</f>
        <v>83.44730555555556</v>
      </c>
      <c r="D141" s="46">
        <f>$K$17</f>
        <v>14181.243342247697</v>
      </c>
      <c r="E141" s="46">
        <f>$K$21</f>
        <v>0.5064042191142195</v>
      </c>
      <c r="F141" s="46">
        <f>$K$22</f>
        <v>0.9424374999999999</v>
      </c>
      <c r="G141" s="48">
        <v>0</v>
      </c>
      <c r="H141" s="59">
        <f t="shared" si="25"/>
        <v>14266.405482926797</v>
      </c>
    </row>
    <row r="142" spans="1:8" ht="15">
      <c r="A142" s="54" t="s">
        <v>123</v>
      </c>
      <c r="B142" s="47">
        <v>0</v>
      </c>
      <c r="C142" s="47">
        <v>0</v>
      </c>
      <c r="D142" s="46">
        <f>$K$26</f>
        <v>0.05947564102564115</v>
      </c>
      <c r="E142" s="46">
        <f>$K$24</f>
        <v>175.43560408811192</v>
      </c>
      <c r="F142" s="47">
        <v>0</v>
      </c>
      <c r="G142" s="48">
        <v>0</v>
      </c>
      <c r="H142" s="59">
        <f t="shared" si="25"/>
        <v>175.49507972913756</v>
      </c>
    </row>
    <row r="143" spans="1:8" ht="15">
      <c r="A143" s="54" t="s">
        <v>126</v>
      </c>
      <c r="B143" s="46">
        <f>$K$30</f>
        <v>0.8031094701830337</v>
      </c>
      <c r="C143" s="46">
        <f>$K$31</f>
        <v>2.4746805555555556</v>
      </c>
      <c r="D143" s="46">
        <f>$K$32</f>
        <v>13.462277777777778</v>
      </c>
      <c r="E143" s="47">
        <v>0</v>
      </c>
      <c r="F143" s="46">
        <f>$K$28</f>
        <v>1792.3698183724086</v>
      </c>
      <c r="G143" s="48">
        <v>0</v>
      </c>
      <c r="H143" s="59">
        <f t="shared" si="25"/>
        <v>1809.109886175925</v>
      </c>
    </row>
    <row r="144" spans="1:8" ht="15">
      <c r="A144" s="54" t="s">
        <v>124</v>
      </c>
      <c r="B144" s="49">
        <v>0</v>
      </c>
      <c r="C144" s="49">
        <v>0</v>
      </c>
      <c r="D144" s="49">
        <v>0</v>
      </c>
      <c r="E144" s="49">
        <v>0</v>
      </c>
      <c r="F144" s="49">
        <v>0</v>
      </c>
      <c r="G144" s="50">
        <f>$K$34</f>
        <v>328.2535449997564</v>
      </c>
      <c r="H144" s="60">
        <f t="shared" si="25"/>
        <v>328.2535449997564</v>
      </c>
    </row>
    <row r="145" spans="1:8" ht="15">
      <c r="A145" s="53" t="s">
        <v>125</v>
      </c>
      <c r="B145" s="55">
        <f aca="true" t="shared" si="26" ref="B145:H145">SUM(B139:B144)</f>
        <v>2520.520136107874</v>
      </c>
      <c r="C145" s="56">
        <f t="shared" si="26"/>
        <v>5289.489535901444</v>
      </c>
      <c r="D145" s="56">
        <f t="shared" si="26"/>
        <v>14304.919260237953</v>
      </c>
      <c r="E145" s="56">
        <f t="shared" si="26"/>
        <v>175.94200830722613</v>
      </c>
      <c r="F145" s="56">
        <f t="shared" si="26"/>
        <v>1798.8901138240751</v>
      </c>
      <c r="G145" s="57">
        <f t="shared" si="26"/>
        <v>328.37201632143353</v>
      </c>
      <c r="H145" s="61">
        <f t="shared" si="26"/>
        <v>24418.133070699998</v>
      </c>
    </row>
    <row r="147" ht="15">
      <c r="A147" s="62">
        <v>2000</v>
      </c>
    </row>
    <row r="148" spans="1:8" ht="15">
      <c r="A148" s="52" t="s">
        <v>118</v>
      </c>
      <c r="B148" s="85" t="s">
        <v>120</v>
      </c>
      <c r="C148" s="85" t="s">
        <v>121</v>
      </c>
      <c r="D148" s="85" t="s">
        <v>122</v>
      </c>
      <c r="E148" s="85" t="s">
        <v>123</v>
      </c>
      <c r="F148" s="85" t="s">
        <v>126</v>
      </c>
      <c r="G148" s="83" t="s">
        <v>124</v>
      </c>
      <c r="H148" s="83" t="s">
        <v>125</v>
      </c>
    </row>
    <row r="149" spans="1:8" ht="15">
      <c r="A149" s="53" t="s">
        <v>119</v>
      </c>
      <c r="B149" s="86"/>
      <c r="C149" s="86"/>
      <c r="D149" s="86"/>
      <c r="E149" s="86"/>
      <c r="F149" s="86"/>
      <c r="G149" s="84"/>
      <c r="H149" s="84"/>
    </row>
    <row r="150" spans="1:8" ht="15">
      <c r="A150" s="54" t="s">
        <v>120</v>
      </c>
      <c r="B150" s="46">
        <f>$L$4</f>
        <v>2534.333196602901</v>
      </c>
      <c r="C150" s="46">
        <f>$L$6</f>
        <v>1.9829252440131804</v>
      </c>
      <c r="D150" s="46">
        <f>$L$7</f>
        <v>13.620962802760149</v>
      </c>
      <c r="E150" s="47">
        <v>0</v>
      </c>
      <c r="F150" s="46">
        <f>$L$8</f>
        <v>2.0431063845771913</v>
      </c>
      <c r="G150" s="51">
        <f>$L$9</f>
        <v>0.24900538544948178</v>
      </c>
      <c r="H150" s="58">
        <f aca="true" t="shared" si="27" ref="H150:H155">SUM(B150:G150)</f>
        <v>2552.2291964197007</v>
      </c>
    </row>
    <row r="151" spans="1:8" ht="15">
      <c r="A151" s="54" t="s">
        <v>121</v>
      </c>
      <c r="B151" s="46">
        <f>$L$13</f>
        <v>0.008239999999999999</v>
      </c>
      <c r="C151" s="46">
        <f>$L$11</f>
        <v>5188.311756962043</v>
      </c>
      <c r="D151" s="46">
        <f>$L$14</f>
        <v>52.09830997545555</v>
      </c>
      <c r="E151" s="47">
        <v>0</v>
      </c>
      <c r="F151" s="46">
        <f>$L$15</f>
        <v>7.694773134222222</v>
      </c>
      <c r="G151" s="48">
        <v>0</v>
      </c>
      <c r="H151" s="59">
        <f t="shared" si="27"/>
        <v>5248.113080071721</v>
      </c>
    </row>
    <row r="152" spans="1:8" ht="15">
      <c r="A152" s="54" t="s">
        <v>122</v>
      </c>
      <c r="B152" s="46">
        <f>$L$19</f>
        <v>3.13580123481866</v>
      </c>
      <c r="C152" s="46">
        <f>$L$20</f>
        <v>99.03241471555556</v>
      </c>
      <c r="D152" s="46">
        <f>$L$17</f>
        <v>14198.828357067738</v>
      </c>
      <c r="E152" s="46">
        <f>$L$21</f>
        <v>0.5064042191142187</v>
      </c>
      <c r="F152" s="46">
        <f>$L$22</f>
        <v>0.149691431</v>
      </c>
      <c r="G152" s="48">
        <v>0</v>
      </c>
      <c r="H152" s="59">
        <f t="shared" si="27"/>
        <v>14301.652668668225</v>
      </c>
    </row>
    <row r="153" spans="1:8" ht="15">
      <c r="A153" s="54" t="s">
        <v>123</v>
      </c>
      <c r="B153" s="47">
        <v>0</v>
      </c>
      <c r="C153" s="47">
        <v>0</v>
      </c>
      <c r="D153" s="46">
        <f>$L$26</f>
        <v>0.05947564102564092</v>
      </c>
      <c r="E153" s="46">
        <f>$L$24</f>
        <v>174.9410949972028</v>
      </c>
      <c r="F153" s="47">
        <v>0</v>
      </c>
      <c r="G153" s="48">
        <v>0</v>
      </c>
      <c r="H153" s="59">
        <f t="shared" si="27"/>
        <v>175.00057063822845</v>
      </c>
    </row>
    <row r="154" spans="1:8" ht="15">
      <c r="A154" s="54" t="s">
        <v>126</v>
      </c>
      <c r="B154" s="46">
        <f>$L$30</f>
        <v>0.1564684244835916</v>
      </c>
      <c r="C154" s="46">
        <f>$L$31</f>
        <v>5.250679006666667</v>
      </c>
      <c r="D154" s="46">
        <f>$L$32</f>
        <v>10.188821133777777</v>
      </c>
      <c r="E154" s="47">
        <v>0</v>
      </c>
      <c r="F154" s="46">
        <f>$L$28</f>
        <v>1798.7582302426363</v>
      </c>
      <c r="G154" s="48">
        <v>0</v>
      </c>
      <c r="H154" s="59">
        <f t="shared" si="27"/>
        <v>1814.3541988075642</v>
      </c>
    </row>
    <row r="155" spans="1:8" ht="15">
      <c r="A155" s="54" t="s">
        <v>124</v>
      </c>
      <c r="B155" s="49">
        <v>0</v>
      </c>
      <c r="C155" s="49">
        <v>0</v>
      </c>
      <c r="D155" s="49">
        <v>0</v>
      </c>
      <c r="E155" s="49">
        <v>0</v>
      </c>
      <c r="F155" s="49">
        <v>0</v>
      </c>
      <c r="G155" s="50">
        <f>$L$34</f>
        <v>326.78335609456326</v>
      </c>
      <c r="H155" s="60">
        <f t="shared" si="27"/>
        <v>326.78335609456326</v>
      </c>
    </row>
    <row r="156" spans="1:8" ht="15">
      <c r="A156" s="53" t="s">
        <v>125</v>
      </c>
      <c r="B156" s="55">
        <f aca="true" t="shared" si="28" ref="B156:H156">SUM(B150:B155)</f>
        <v>2537.6337062622033</v>
      </c>
      <c r="C156" s="56">
        <f t="shared" si="28"/>
        <v>5294.577775928277</v>
      </c>
      <c r="D156" s="56">
        <f t="shared" si="28"/>
        <v>14274.795926620756</v>
      </c>
      <c r="E156" s="56">
        <f t="shared" si="28"/>
        <v>175.44749921631703</v>
      </c>
      <c r="F156" s="56">
        <f t="shared" si="28"/>
        <v>1808.6458011924358</v>
      </c>
      <c r="G156" s="57">
        <f t="shared" si="28"/>
        <v>327.03236148001275</v>
      </c>
      <c r="H156" s="61">
        <f t="shared" si="28"/>
        <v>24418.1330707</v>
      </c>
    </row>
    <row r="158" ht="15">
      <c r="A158" s="62">
        <v>2001</v>
      </c>
    </row>
    <row r="159" spans="1:8" ht="15">
      <c r="A159" s="52" t="s">
        <v>118</v>
      </c>
      <c r="B159" s="85" t="s">
        <v>120</v>
      </c>
      <c r="C159" s="85" t="s">
        <v>121</v>
      </c>
      <c r="D159" s="85" t="s">
        <v>122</v>
      </c>
      <c r="E159" s="85" t="s">
        <v>123</v>
      </c>
      <c r="F159" s="85" t="s">
        <v>126</v>
      </c>
      <c r="G159" s="83" t="s">
        <v>124</v>
      </c>
      <c r="H159" s="83" t="s">
        <v>125</v>
      </c>
    </row>
    <row r="160" spans="1:8" ht="15">
      <c r="A160" s="53" t="s">
        <v>119</v>
      </c>
      <c r="B160" s="86"/>
      <c r="C160" s="86"/>
      <c r="D160" s="86"/>
      <c r="E160" s="86"/>
      <c r="F160" s="86"/>
      <c r="G160" s="84"/>
      <c r="H160" s="84"/>
    </row>
    <row r="161" spans="1:8" ht="15">
      <c r="A161" s="54" t="s">
        <v>120</v>
      </c>
      <c r="B161" s="46">
        <f>$M$4</f>
        <v>2549.862947881292</v>
      </c>
      <c r="C161" s="46">
        <f>$M$6</f>
        <v>2.03913263014855</v>
      </c>
      <c r="D161" s="46">
        <f>$M$7</f>
        <v>14.279701435646182</v>
      </c>
      <c r="E161" s="47">
        <v>0</v>
      </c>
      <c r="F161" s="46">
        <f>$M$8</f>
        <v>2.169075282406567</v>
      </c>
      <c r="G161" s="51">
        <f>$M$9</f>
        <v>0.2560905143887017</v>
      </c>
      <c r="H161" s="58">
        <f aca="true" t="shared" si="29" ref="H161:H166">SUM(B161:G161)</f>
        <v>2568.606947743882</v>
      </c>
    </row>
    <row r="162" spans="1:8" ht="15">
      <c r="A162" s="54" t="s">
        <v>121</v>
      </c>
      <c r="B162" s="46">
        <f>$M$13</f>
        <v>0.008239999999999999</v>
      </c>
      <c r="C162" s="46">
        <f>$M$11</f>
        <v>5186.986409268976</v>
      </c>
      <c r="D162" s="46">
        <f>$M$14</f>
        <v>52.09830997545555</v>
      </c>
      <c r="E162" s="47">
        <v>0</v>
      </c>
      <c r="F162" s="46">
        <f>$M$15</f>
        <v>7.694773134222222</v>
      </c>
      <c r="G162" s="48">
        <v>0</v>
      </c>
      <c r="H162" s="59">
        <f t="shared" si="29"/>
        <v>5246.787732378654</v>
      </c>
    </row>
    <row r="163" spans="1:8" ht="15">
      <c r="A163" s="54" t="s">
        <v>122</v>
      </c>
      <c r="B163" s="46">
        <f>$M$19</f>
        <v>3.4989162687718283</v>
      </c>
      <c r="C163" s="46">
        <f>$M$20</f>
        <v>99.03241471555556</v>
      </c>
      <c r="D163" s="46">
        <f>$M$17</f>
        <v>14178.4983019943</v>
      </c>
      <c r="E163" s="46">
        <f>$M$21</f>
        <v>0.5064042191142186</v>
      </c>
      <c r="F163" s="46">
        <f>$M$22</f>
        <v>0.149691431</v>
      </c>
      <c r="G163" s="48">
        <v>0</v>
      </c>
      <c r="H163" s="59">
        <f t="shared" si="29"/>
        <v>14281.68572862874</v>
      </c>
    </row>
    <row r="164" spans="1:8" ht="15">
      <c r="A164" s="54" t="s">
        <v>123</v>
      </c>
      <c r="B164" s="47">
        <v>0</v>
      </c>
      <c r="C164" s="47">
        <v>0</v>
      </c>
      <c r="D164" s="46">
        <f>$M$26</f>
        <v>0.05947564102564092</v>
      </c>
      <c r="E164" s="46">
        <f>$M$24</f>
        <v>174.4465859062937</v>
      </c>
      <c r="F164" s="47">
        <v>0</v>
      </c>
      <c r="G164" s="48">
        <v>0</v>
      </c>
      <c r="H164" s="59">
        <f t="shared" si="29"/>
        <v>174.50606154731935</v>
      </c>
    </row>
    <row r="165" spans="1:8" ht="15">
      <c r="A165" s="54" t="s">
        <v>126</v>
      </c>
      <c r="B165" s="46">
        <f>$M$30</f>
        <v>0.1564684244835916</v>
      </c>
      <c r="C165" s="46">
        <f>$M$31</f>
        <v>5.250679006666667</v>
      </c>
      <c r="D165" s="46">
        <f>$M$32</f>
        <v>10.188821133777777</v>
      </c>
      <c r="E165" s="47">
        <v>0</v>
      </c>
      <c r="F165" s="46">
        <f>$M$28</f>
        <v>1805.6952457937216</v>
      </c>
      <c r="G165" s="48">
        <v>0</v>
      </c>
      <c r="H165" s="59">
        <f t="shared" si="29"/>
        <v>1821.2912143586495</v>
      </c>
    </row>
    <row r="166" spans="1:8" ht="15">
      <c r="A166" s="54" t="s">
        <v>124</v>
      </c>
      <c r="B166" s="49">
        <v>0</v>
      </c>
      <c r="C166" s="49">
        <v>0</v>
      </c>
      <c r="D166" s="49">
        <v>0</v>
      </c>
      <c r="E166" s="49">
        <v>0</v>
      </c>
      <c r="F166" s="49">
        <v>0</v>
      </c>
      <c r="G166" s="50">
        <f>$M$34</f>
        <v>325.25538604275636</v>
      </c>
      <c r="H166" s="60">
        <f t="shared" si="29"/>
        <v>325.25538604275636</v>
      </c>
    </row>
    <row r="167" spans="1:8" ht="15">
      <c r="A167" s="53" t="s">
        <v>125</v>
      </c>
      <c r="B167" s="55">
        <f aca="true" t="shared" si="30" ref="B167:H167">SUM(B161:B166)</f>
        <v>2553.526572574547</v>
      </c>
      <c r="C167" s="56">
        <f t="shared" si="30"/>
        <v>5293.308635621346</v>
      </c>
      <c r="D167" s="56">
        <f t="shared" si="30"/>
        <v>14255.124610180204</v>
      </c>
      <c r="E167" s="56">
        <f t="shared" si="30"/>
        <v>174.95299012540792</v>
      </c>
      <c r="F167" s="56">
        <f t="shared" si="30"/>
        <v>1815.7087856413505</v>
      </c>
      <c r="G167" s="57">
        <f t="shared" si="30"/>
        <v>325.51147655714504</v>
      </c>
      <c r="H167" s="61">
        <f t="shared" si="30"/>
        <v>24418.1330707</v>
      </c>
    </row>
    <row r="169" ht="15">
      <c r="A169" s="62">
        <v>2002</v>
      </c>
    </row>
    <row r="170" spans="1:8" ht="15">
      <c r="A170" s="52" t="s">
        <v>118</v>
      </c>
      <c r="B170" s="85" t="s">
        <v>120</v>
      </c>
      <c r="C170" s="85" t="s">
        <v>121</v>
      </c>
      <c r="D170" s="85" t="s">
        <v>122</v>
      </c>
      <c r="E170" s="85" t="s">
        <v>123</v>
      </c>
      <c r="F170" s="85" t="s">
        <v>126</v>
      </c>
      <c r="G170" s="83" t="s">
        <v>124</v>
      </c>
      <c r="H170" s="83" t="s">
        <v>125</v>
      </c>
    </row>
    <row r="171" spans="1:8" ht="15">
      <c r="A171" s="53" t="s">
        <v>119</v>
      </c>
      <c r="B171" s="86"/>
      <c r="C171" s="86"/>
      <c r="D171" s="86"/>
      <c r="E171" s="86"/>
      <c r="F171" s="86"/>
      <c r="G171" s="84"/>
      <c r="H171" s="84"/>
    </row>
    <row r="172" spans="1:8" ht="15">
      <c r="A172" s="54" t="s">
        <v>120</v>
      </c>
      <c r="B172" s="46">
        <f>$N$4</f>
        <v>2565.268376550286</v>
      </c>
      <c r="C172" s="46">
        <f>$N$6</f>
        <v>1.6922650182945695</v>
      </c>
      <c r="D172" s="46">
        <f>$N$7</f>
        <v>10.859878556303139</v>
      </c>
      <c r="E172" s="47">
        <v>0</v>
      </c>
      <c r="F172" s="46">
        <f>$N$8</f>
        <v>1.6488247425566644</v>
      </c>
      <c r="G172" s="51">
        <f>$N$9</f>
        <v>0.1990315731056278</v>
      </c>
      <c r="H172" s="58">
        <f aca="true" t="shared" si="31" ref="H172:H177">SUM(B172:G172)</f>
        <v>2579.668376440546</v>
      </c>
    </row>
    <row r="173" spans="1:8" ht="15">
      <c r="A173" s="54" t="s">
        <v>121</v>
      </c>
      <c r="B173" s="46">
        <f>$N$13</f>
        <v>0.008239999999999999</v>
      </c>
      <c r="C173" s="46">
        <f>$N$11</f>
        <v>5167.185454874903</v>
      </c>
      <c r="D173" s="46">
        <f>$N$14</f>
        <v>52.09830997545555</v>
      </c>
      <c r="E173" s="47">
        <v>0</v>
      </c>
      <c r="F173" s="46">
        <f>$N$15</f>
        <v>7.694773134222222</v>
      </c>
      <c r="G173" s="48">
        <v>0</v>
      </c>
      <c r="H173" s="59">
        <f t="shared" si="31"/>
        <v>5226.986777984582</v>
      </c>
    </row>
    <row r="174" spans="1:8" ht="15">
      <c r="A174" s="54" t="s">
        <v>122</v>
      </c>
      <c r="B174" s="46">
        <f>$N$19</f>
        <v>3.2286940759577574</v>
      </c>
      <c r="C174" s="46">
        <f>$N$20</f>
        <v>99.03241471555556</v>
      </c>
      <c r="D174" s="46">
        <f>$N$17</f>
        <v>14182.407867642629</v>
      </c>
      <c r="E174" s="46">
        <f>$N$21</f>
        <v>0.5064042191142197</v>
      </c>
      <c r="F174" s="46">
        <f>$N$22</f>
        <v>0.149691431</v>
      </c>
      <c r="G174" s="48">
        <v>0</v>
      </c>
      <c r="H174" s="59">
        <f t="shared" si="31"/>
        <v>14285.325072084255</v>
      </c>
    </row>
    <row r="175" spans="1:8" ht="15">
      <c r="A175" s="54" t="s">
        <v>123</v>
      </c>
      <c r="B175" s="47">
        <v>0</v>
      </c>
      <c r="C175" s="47">
        <v>0</v>
      </c>
      <c r="D175" s="46">
        <f>$N$26</f>
        <v>0.05947564102564092</v>
      </c>
      <c r="E175" s="46">
        <f>$N$24</f>
        <v>173.95207681538463</v>
      </c>
      <c r="F175" s="47">
        <v>0</v>
      </c>
      <c r="G175" s="48">
        <v>0</v>
      </c>
      <c r="H175" s="59">
        <f t="shared" si="31"/>
        <v>174.01155245641027</v>
      </c>
    </row>
    <row r="176" spans="1:8" ht="15">
      <c r="A176" s="54" t="s">
        <v>126</v>
      </c>
      <c r="B176" s="46">
        <f>$N$30</f>
        <v>0.1564684244835916</v>
      </c>
      <c r="C176" s="46">
        <f>$N$31</f>
        <v>5.250679006666667</v>
      </c>
      <c r="D176" s="46">
        <f>$N$32</f>
        <v>10.188821133777777</v>
      </c>
      <c r="E176" s="47">
        <v>0</v>
      </c>
      <c r="F176" s="46">
        <f>$N$28</f>
        <v>1812.9553710636465</v>
      </c>
      <c r="G176" s="48">
        <v>0</v>
      </c>
      <c r="H176" s="59">
        <f t="shared" si="31"/>
        <v>1828.5513396285744</v>
      </c>
    </row>
    <row r="177" spans="1:8" ht="15">
      <c r="A177" s="54" t="s">
        <v>124</v>
      </c>
      <c r="B177" s="49">
        <v>0</v>
      </c>
      <c r="C177" s="49">
        <v>0</v>
      </c>
      <c r="D177" s="49">
        <v>0</v>
      </c>
      <c r="E177" s="49">
        <v>0</v>
      </c>
      <c r="F177" s="49">
        <v>0</v>
      </c>
      <c r="G177" s="50">
        <f>$N$34</f>
        <v>323.589952105631</v>
      </c>
      <c r="H177" s="60">
        <f t="shared" si="31"/>
        <v>323.589952105631</v>
      </c>
    </row>
    <row r="178" spans="1:8" ht="15">
      <c r="A178" s="53" t="s">
        <v>125</v>
      </c>
      <c r="B178" s="55">
        <f aca="true" t="shared" si="32" ref="B178:H178">SUM(B172:B177)</f>
        <v>2568.6617790507275</v>
      </c>
      <c r="C178" s="56">
        <f t="shared" si="32"/>
        <v>5273.160813615419</v>
      </c>
      <c r="D178" s="56">
        <f t="shared" si="32"/>
        <v>14255.614352949191</v>
      </c>
      <c r="E178" s="56">
        <f t="shared" si="32"/>
        <v>174.45848103449885</v>
      </c>
      <c r="F178" s="56">
        <f t="shared" si="32"/>
        <v>1822.4486603714254</v>
      </c>
      <c r="G178" s="57">
        <f t="shared" si="32"/>
        <v>323.78898367873666</v>
      </c>
      <c r="H178" s="61">
        <f t="shared" si="32"/>
        <v>24418.133070699998</v>
      </c>
    </row>
    <row r="180" ht="15">
      <c r="A180" s="62">
        <v>2003</v>
      </c>
    </row>
    <row r="181" spans="1:8" ht="15">
      <c r="A181" s="52" t="s">
        <v>118</v>
      </c>
      <c r="B181" s="85" t="s">
        <v>120</v>
      </c>
      <c r="C181" s="85" t="s">
        <v>121</v>
      </c>
      <c r="D181" s="85" t="s">
        <v>122</v>
      </c>
      <c r="E181" s="85" t="s">
        <v>123</v>
      </c>
      <c r="F181" s="85" t="s">
        <v>126</v>
      </c>
      <c r="G181" s="83" t="s">
        <v>124</v>
      </c>
      <c r="H181" s="83" t="s">
        <v>125</v>
      </c>
    </row>
    <row r="182" spans="1:8" ht="15">
      <c r="A182" s="53" t="s">
        <v>119</v>
      </c>
      <c r="B182" s="86"/>
      <c r="C182" s="86"/>
      <c r="D182" s="86"/>
      <c r="E182" s="86"/>
      <c r="F182" s="86"/>
      <c r="G182" s="84"/>
      <c r="H182" s="84"/>
    </row>
    <row r="183" spans="1:8" ht="15">
      <c r="A183" s="54" t="s">
        <v>120</v>
      </c>
      <c r="B183" s="46">
        <f>$O$4</f>
        <v>2575.795667373841</v>
      </c>
      <c r="C183" s="46">
        <f>$O$6</f>
        <v>1.73795894515634</v>
      </c>
      <c r="D183" s="46">
        <f>$O$7</f>
        <v>10.195453251491653</v>
      </c>
      <c r="E183" s="47">
        <v>0</v>
      </c>
      <c r="F183" s="46">
        <f>$O$8</f>
        <v>1.567382762488694</v>
      </c>
      <c r="G183" s="51">
        <f>$O$9</f>
        <v>0.18820493549331235</v>
      </c>
      <c r="H183" s="58">
        <f aca="true" t="shared" si="33" ref="H183:H188">SUM(B183:G183)</f>
        <v>2589.4846672684703</v>
      </c>
    </row>
    <row r="184" spans="1:8" ht="15">
      <c r="A184" s="54" t="s">
        <v>121</v>
      </c>
      <c r="B184" s="46">
        <f>$O$13</f>
        <v>0.008239999999999999</v>
      </c>
      <c r="C184" s="46">
        <f>$O$11</f>
        <v>5111.874706361472</v>
      </c>
      <c r="D184" s="46">
        <f>$O$14</f>
        <v>52.09830997545555</v>
      </c>
      <c r="E184" s="47">
        <v>0</v>
      </c>
      <c r="F184" s="46">
        <f>$O$15</f>
        <v>7.694773134222222</v>
      </c>
      <c r="G184" s="48">
        <v>0</v>
      </c>
      <c r="H184" s="59">
        <f t="shared" si="33"/>
        <v>5171.67602947115</v>
      </c>
    </row>
    <row r="185" spans="1:8" ht="15">
      <c r="A185" s="54" t="s">
        <v>122</v>
      </c>
      <c r="B185" s="46">
        <f>$O$19</f>
        <v>3.9313480294353456</v>
      </c>
      <c r="C185" s="46">
        <f>$O$20</f>
        <v>99.03241471555556</v>
      </c>
      <c r="D185" s="46">
        <f>$O$17</f>
        <v>14222.523306424777</v>
      </c>
      <c r="E185" s="46">
        <f>$O$21</f>
        <v>0.00964666666666667</v>
      </c>
      <c r="F185" s="46">
        <f>$O$22</f>
        <v>0.149691431</v>
      </c>
      <c r="G185" s="48">
        <v>0</v>
      </c>
      <c r="H185" s="59">
        <f t="shared" si="33"/>
        <v>14325.646407267433</v>
      </c>
    </row>
    <row r="186" spans="1:8" ht="15">
      <c r="A186" s="54" t="s">
        <v>123</v>
      </c>
      <c r="B186" s="47">
        <v>0</v>
      </c>
      <c r="C186" s="47">
        <v>0</v>
      </c>
      <c r="D186" s="46">
        <f>$O$26</f>
        <v>0.0916505128205127</v>
      </c>
      <c r="E186" s="46">
        <f>$O$24</f>
        <v>173.9543252769231</v>
      </c>
      <c r="F186" s="47">
        <v>0</v>
      </c>
      <c r="G186" s="48">
        <v>0</v>
      </c>
      <c r="H186" s="59">
        <f t="shared" si="33"/>
        <v>174.0459757897436</v>
      </c>
    </row>
    <row r="187" spans="1:8" ht="15">
      <c r="A187" s="54" t="s">
        <v>126</v>
      </c>
      <c r="B187" s="46">
        <f>$O$30</f>
        <v>0.1564684244835916</v>
      </c>
      <c r="C187" s="46">
        <f>$O$31</f>
        <v>5.250679006666667</v>
      </c>
      <c r="D187" s="46">
        <f>$O$32</f>
        <v>10.188821133777777</v>
      </c>
      <c r="E187" s="47">
        <v>0</v>
      </c>
      <c r="F187" s="46">
        <f>$O$28</f>
        <v>1819.9960920536805</v>
      </c>
      <c r="G187" s="48">
        <v>0</v>
      </c>
      <c r="H187" s="59">
        <f t="shared" si="33"/>
        <v>1835.5920606186085</v>
      </c>
    </row>
    <row r="188" spans="1:8" ht="15">
      <c r="A188" s="54" t="s">
        <v>124</v>
      </c>
      <c r="B188" s="49">
        <v>0</v>
      </c>
      <c r="C188" s="49">
        <v>0</v>
      </c>
      <c r="D188" s="49">
        <v>0</v>
      </c>
      <c r="E188" s="49">
        <v>0</v>
      </c>
      <c r="F188" s="49">
        <v>0</v>
      </c>
      <c r="G188" s="50">
        <f>$O$34</f>
        <v>321.6879302845949</v>
      </c>
      <c r="H188" s="60">
        <f t="shared" si="33"/>
        <v>321.6879302845949</v>
      </c>
    </row>
    <row r="189" spans="1:8" ht="15">
      <c r="A189" s="53" t="s">
        <v>125</v>
      </c>
      <c r="B189" s="55">
        <f aca="true" t="shared" si="34" ref="B189:H189">SUM(B183:B188)</f>
        <v>2579.89172382776</v>
      </c>
      <c r="C189" s="56">
        <f t="shared" si="34"/>
        <v>5217.89575902885</v>
      </c>
      <c r="D189" s="56">
        <f t="shared" si="34"/>
        <v>14295.097541298323</v>
      </c>
      <c r="E189" s="56">
        <f t="shared" si="34"/>
        <v>173.96397194358977</v>
      </c>
      <c r="F189" s="56">
        <f t="shared" si="34"/>
        <v>1829.4079393813915</v>
      </c>
      <c r="G189" s="57">
        <f t="shared" si="34"/>
        <v>321.87613522008826</v>
      </c>
      <c r="H189" s="61">
        <f t="shared" si="34"/>
        <v>24418.1330707</v>
      </c>
    </row>
    <row r="191" ht="15">
      <c r="A191" s="62">
        <v>2004</v>
      </c>
    </row>
    <row r="192" spans="1:8" ht="15">
      <c r="A192" s="52" t="s">
        <v>118</v>
      </c>
      <c r="B192" s="85" t="s">
        <v>120</v>
      </c>
      <c r="C192" s="85" t="s">
        <v>121</v>
      </c>
      <c r="D192" s="85" t="s">
        <v>122</v>
      </c>
      <c r="E192" s="85" t="s">
        <v>123</v>
      </c>
      <c r="F192" s="85" t="s">
        <v>126</v>
      </c>
      <c r="G192" s="83" t="s">
        <v>124</v>
      </c>
      <c r="H192" s="83" t="s">
        <v>125</v>
      </c>
    </row>
    <row r="193" spans="1:8" ht="15">
      <c r="A193" s="53" t="s">
        <v>119</v>
      </c>
      <c r="B193" s="86"/>
      <c r="C193" s="86"/>
      <c r="D193" s="86"/>
      <c r="E193" s="86"/>
      <c r="F193" s="86"/>
      <c r="G193" s="84"/>
      <c r="H193" s="84"/>
    </row>
    <row r="194" spans="1:8" ht="15">
      <c r="A194" s="54" t="s">
        <v>120</v>
      </c>
      <c r="B194" s="46">
        <f>$P$4</f>
        <v>2586.033446744512</v>
      </c>
      <c r="C194" s="46">
        <f>$P$6</f>
        <v>1.4596449187808374</v>
      </c>
      <c r="D194" s="46">
        <f>$P$7</f>
        <v>9.312801154909693</v>
      </c>
      <c r="E194" s="47">
        <v>0</v>
      </c>
      <c r="F194" s="46">
        <f>$P$8</f>
        <v>1.4195864339539053</v>
      </c>
      <c r="G194" s="51">
        <f>$P$9</f>
        <v>0.1699674099155666</v>
      </c>
      <c r="H194" s="58">
        <f aca="true" t="shared" si="35" ref="H194:H199">SUM(B194:G194)</f>
        <v>2598.3954466620717</v>
      </c>
    </row>
    <row r="195" spans="1:8" ht="15">
      <c r="A195" s="54" t="s">
        <v>121</v>
      </c>
      <c r="B195" s="46">
        <f>$P$13</f>
        <v>0.008239999999999999</v>
      </c>
      <c r="C195" s="46">
        <f>$P$11</f>
        <v>5092.3330028746595</v>
      </c>
      <c r="D195" s="46">
        <f>$P$14</f>
        <v>52.09830997545555</v>
      </c>
      <c r="E195" s="47">
        <v>0</v>
      </c>
      <c r="F195" s="46">
        <f>$P$15</f>
        <v>7.694773134222222</v>
      </c>
      <c r="G195" s="48">
        <v>0</v>
      </c>
      <c r="H195" s="59">
        <f t="shared" si="35"/>
        <v>5152.134325984338</v>
      </c>
    </row>
    <row r="196" spans="1:8" ht="15">
      <c r="A196" s="54" t="s">
        <v>122</v>
      </c>
      <c r="B196" s="46">
        <f>$P$19</f>
        <v>3.356779781347841</v>
      </c>
      <c r="C196" s="46">
        <f>$P$20</f>
        <v>99.03241471555556</v>
      </c>
      <c r="D196" s="46">
        <f>$P$17</f>
        <v>14228.688874562373</v>
      </c>
      <c r="E196" s="46">
        <f>$P$21</f>
        <v>0.00964666666666667</v>
      </c>
      <c r="F196" s="46">
        <f>$P$22</f>
        <v>0.149691431</v>
      </c>
      <c r="G196" s="48">
        <v>0</v>
      </c>
      <c r="H196" s="59">
        <f t="shared" si="35"/>
        <v>14331.237407156943</v>
      </c>
    </row>
    <row r="197" spans="1:8" ht="15">
      <c r="A197" s="54" t="s">
        <v>123</v>
      </c>
      <c r="B197" s="47">
        <v>0</v>
      </c>
      <c r="C197" s="47">
        <v>0</v>
      </c>
      <c r="D197" s="46">
        <f>$P$26</f>
        <v>0.12382538461538446</v>
      </c>
      <c r="E197" s="46">
        <f>$P$24</f>
        <v>173.972661174359</v>
      </c>
      <c r="F197" s="47">
        <v>0</v>
      </c>
      <c r="G197" s="48">
        <v>0</v>
      </c>
      <c r="H197" s="59">
        <f t="shared" si="35"/>
        <v>174.09648655897436</v>
      </c>
    </row>
    <row r="198" spans="1:8" ht="15">
      <c r="A198" s="54" t="s">
        <v>126</v>
      </c>
      <c r="B198" s="46">
        <f>$P$30</f>
        <v>0.1564684244835916</v>
      </c>
      <c r="C198" s="46">
        <f>$P$31</f>
        <v>5.250679006666667</v>
      </c>
      <c r="D198" s="46">
        <f>$P$32</f>
        <v>10.188821133777777</v>
      </c>
      <c r="E198" s="47">
        <v>0</v>
      </c>
      <c r="F198" s="46">
        <f>$P$28</f>
        <v>1827.0699902179479</v>
      </c>
      <c r="G198" s="48">
        <v>0</v>
      </c>
      <c r="H198" s="59">
        <f t="shared" si="35"/>
        <v>1842.6659587828758</v>
      </c>
    </row>
    <row r="199" spans="1:8" ht="15">
      <c r="A199" s="54" t="s">
        <v>124</v>
      </c>
      <c r="B199" s="49">
        <v>0</v>
      </c>
      <c r="C199" s="49">
        <v>0</v>
      </c>
      <c r="D199" s="49">
        <v>0</v>
      </c>
      <c r="E199" s="49">
        <v>0</v>
      </c>
      <c r="F199" s="49">
        <v>0</v>
      </c>
      <c r="G199" s="50">
        <f>$P$34</f>
        <v>319.6034455548004</v>
      </c>
      <c r="H199" s="60">
        <f t="shared" si="35"/>
        <v>319.6034455548004</v>
      </c>
    </row>
    <row r="200" spans="1:8" ht="15">
      <c r="A200" s="53" t="s">
        <v>125</v>
      </c>
      <c r="B200" s="55">
        <f aca="true" t="shared" si="36" ref="B200:H200">SUM(B194:B199)</f>
        <v>2589.5549349503435</v>
      </c>
      <c r="C200" s="56">
        <f t="shared" si="36"/>
        <v>5198.075741515662</v>
      </c>
      <c r="D200" s="56">
        <f t="shared" si="36"/>
        <v>14300.41263221113</v>
      </c>
      <c r="E200" s="56">
        <f t="shared" si="36"/>
        <v>173.98230784102566</v>
      </c>
      <c r="F200" s="56">
        <f t="shared" si="36"/>
        <v>1836.334041217124</v>
      </c>
      <c r="G200" s="57">
        <f t="shared" si="36"/>
        <v>319.77341296471593</v>
      </c>
      <c r="H200" s="61">
        <f t="shared" si="36"/>
        <v>24418.1330707</v>
      </c>
    </row>
    <row r="202" ht="15">
      <c r="A202" s="62">
        <v>2005</v>
      </c>
    </row>
    <row r="203" spans="1:8" ht="15">
      <c r="A203" s="52" t="s">
        <v>118</v>
      </c>
      <c r="B203" s="85" t="s">
        <v>120</v>
      </c>
      <c r="C203" s="85" t="s">
        <v>121</v>
      </c>
      <c r="D203" s="85" t="s">
        <v>122</v>
      </c>
      <c r="E203" s="85" t="s">
        <v>123</v>
      </c>
      <c r="F203" s="85" t="s">
        <v>126</v>
      </c>
      <c r="G203" s="83" t="s">
        <v>124</v>
      </c>
      <c r="H203" s="83" t="s">
        <v>125</v>
      </c>
    </row>
    <row r="204" spans="1:8" ht="15">
      <c r="A204" s="53" t="s">
        <v>119</v>
      </c>
      <c r="B204" s="86"/>
      <c r="C204" s="86"/>
      <c r="D204" s="86"/>
      <c r="E204" s="86"/>
      <c r="F204" s="86"/>
      <c r="G204" s="84"/>
      <c r="H204" s="84"/>
    </row>
    <row r="205" spans="1:8" ht="15">
      <c r="A205" s="54" t="s">
        <v>120</v>
      </c>
      <c r="B205" s="46">
        <f>$Q$4</f>
        <v>2594.5039897599463</v>
      </c>
      <c r="C205" s="46">
        <f>$Q$6</f>
        <v>1.555988653882645</v>
      </c>
      <c r="D205" s="46">
        <f>$Q$7</f>
        <v>8.870632314834445</v>
      </c>
      <c r="E205" s="47">
        <v>0</v>
      </c>
      <c r="F205" s="46">
        <f>$Q$8</f>
        <v>1.381051641166628</v>
      </c>
      <c r="G205" s="51">
        <f>$Q$9</f>
        <v>0.16232733142628153</v>
      </c>
      <c r="H205" s="58">
        <f aca="true" t="shared" si="37" ref="H205:H210">SUM(B205:G205)</f>
        <v>2606.4739897012564</v>
      </c>
    </row>
    <row r="206" spans="1:8" ht="15">
      <c r="A206" s="54" t="s">
        <v>121</v>
      </c>
      <c r="B206" s="46">
        <f>$Q$13</f>
        <v>0.008239999999999999</v>
      </c>
      <c r="C206" s="46">
        <f>$Q$11</f>
        <v>5067.856533907108</v>
      </c>
      <c r="D206" s="46">
        <f>$Q$14</f>
        <v>52.09830997545555</v>
      </c>
      <c r="E206" s="47">
        <v>0</v>
      </c>
      <c r="F206" s="46">
        <f>$Q$15</f>
        <v>7.694773134222222</v>
      </c>
      <c r="G206" s="48">
        <v>0</v>
      </c>
      <c r="H206" s="59">
        <f t="shared" si="37"/>
        <v>5127.657857016787</v>
      </c>
    </row>
    <row r="207" spans="1:8" ht="15">
      <c r="A207" s="54" t="s">
        <v>122</v>
      </c>
      <c r="B207" s="46">
        <f>$Q$19</f>
        <v>3.531121055970713</v>
      </c>
      <c r="C207" s="46">
        <f>$Q$20</f>
        <v>99.03241471555556</v>
      </c>
      <c r="D207" s="46">
        <f>$Q$17</f>
        <v>14239.579940399344</v>
      </c>
      <c r="E207" s="46">
        <f>$Q$21</f>
        <v>0.00964666666666667</v>
      </c>
      <c r="F207" s="46">
        <f>$Q$22</f>
        <v>0.149691431</v>
      </c>
      <c r="G207" s="48">
        <v>0</v>
      </c>
      <c r="H207" s="59">
        <f t="shared" si="37"/>
        <v>14342.302814268536</v>
      </c>
    </row>
    <row r="208" spans="1:8" ht="15">
      <c r="A208" s="54" t="s">
        <v>123</v>
      </c>
      <c r="B208" s="47">
        <v>0</v>
      </c>
      <c r="C208" s="47">
        <v>0</v>
      </c>
      <c r="D208" s="46">
        <f>$Q$26</f>
        <v>0.15600025641025644</v>
      </c>
      <c r="E208" s="46">
        <f>$Q$24</f>
        <v>173.99099707179488</v>
      </c>
      <c r="F208" s="47">
        <v>0</v>
      </c>
      <c r="G208" s="48">
        <v>0</v>
      </c>
      <c r="H208" s="59">
        <f t="shared" si="37"/>
        <v>174.14699732820515</v>
      </c>
    </row>
    <row r="209" spans="1:8" ht="15">
      <c r="A209" s="54" t="s">
        <v>126</v>
      </c>
      <c r="B209" s="46">
        <f>$Q$30</f>
        <v>0.1564684244835916</v>
      </c>
      <c r="C209" s="46">
        <f>$Q$31</f>
        <v>5.250679006666667</v>
      </c>
      <c r="D209" s="46">
        <f>$Q$32</f>
        <v>10.188821133777777</v>
      </c>
      <c r="E209" s="47">
        <v>0</v>
      </c>
      <c r="F209" s="46">
        <f>$Q$28</f>
        <v>1834.5892576143415</v>
      </c>
      <c r="G209" s="48">
        <v>0</v>
      </c>
      <c r="H209" s="59">
        <f t="shared" si="37"/>
        <v>1850.1852261792694</v>
      </c>
    </row>
    <row r="210" spans="1:8" ht="15">
      <c r="A210" s="54" t="s">
        <v>124</v>
      </c>
      <c r="B210" s="49">
        <v>0</v>
      </c>
      <c r="C210" s="49">
        <v>0</v>
      </c>
      <c r="D210" s="49">
        <v>0</v>
      </c>
      <c r="E210" s="49">
        <v>0</v>
      </c>
      <c r="F210" s="49">
        <v>0</v>
      </c>
      <c r="G210" s="50">
        <f>$Q$34</f>
        <v>317.3661862059479</v>
      </c>
      <c r="H210" s="60">
        <f t="shared" si="37"/>
        <v>317.3661862059479</v>
      </c>
    </row>
    <row r="211" spans="1:8" ht="15">
      <c r="A211" s="53" t="s">
        <v>125</v>
      </c>
      <c r="B211" s="55">
        <f aca="true" t="shared" si="38" ref="B211:H211">SUM(B205:B210)</f>
        <v>2598.1998192404008</v>
      </c>
      <c r="C211" s="56">
        <f t="shared" si="38"/>
        <v>5173.695616283212</v>
      </c>
      <c r="D211" s="56">
        <f t="shared" si="38"/>
        <v>14310.893704079823</v>
      </c>
      <c r="E211" s="56">
        <f t="shared" si="38"/>
        <v>174.00064373846155</v>
      </c>
      <c r="F211" s="56">
        <f t="shared" si="38"/>
        <v>1843.8147738207304</v>
      </c>
      <c r="G211" s="57">
        <f t="shared" si="38"/>
        <v>317.5285135373742</v>
      </c>
      <c r="H211" s="61">
        <f t="shared" si="38"/>
        <v>24418.1330707</v>
      </c>
    </row>
    <row r="213" ht="15">
      <c r="A213" s="62">
        <v>2006</v>
      </c>
    </row>
    <row r="214" spans="1:8" ht="15">
      <c r="A214" s="52" t="s">
        <v>118</v>
      </c>
      <c r="B214" s="85" t="s">
        <v>120</v>
      </c>
      <c r="C214" s="85" t="s">
        <v>121</v>
      </c>
      <c r="D214" s="85" t="s">
        <v>122</v>
      </c>
      <c r="E214" s="85" t="s">
        <v>123</v>
      </c>
      <c r="F214" s="85" t="s">
        <v>126</v>
      </c>
      <c r="G214" s="83" t="s">
        <v>124</v>
      </c>
      <c r="H214" s="83" t="s">
        <v>125</v>
      </c>
    </row>
    <row r="215" spans="1:8" ht="15">
      <c r="A215" s="53" t="s">
        <v>119</v>
      </c>
      <c r="B215" s="86"/>
      <c r="C215" s="86"/>
      <c r="D215" s="86"/>
      <c r="E215" s="86"/>
      <c r="F215" s="86"/>
      <c r="G215" s="84"/>
      <c r="H215" s="84"/>
    </row>
    <row r="216" spans="1:8" ht="15">
      <c r="A216" s="54" t="s">
        <v>120</v>
      </c>
      <c r="B216" s="46">
        <f>$R$4</f>
        <v>2603.392740478712</v>
      </c>
      <c r="C216" s="46">
        <f>$R$6</f>
        <v>1.0790014211602665</v>
      </c>
      <c r="D216" s="46">
        <f>$R$7</f>
        <v>6.6167892429960515</v>
      </c>
      <c r="E216" s="47">
        <v>0</v>
      </c>
      <c r="F216" s="46">
        <f>$R$8</f>
        <v>0.9789979592455627</v>
      </c>
      <c r="G216" s="51">
        <f>$R$9</f>
        <v>0.12621134489211944</v>
      </c>
      <c r="H216" s="58">
        <f aca="true" t="shared" si="39" ref="H216:H221">SUM(B216:G216)</f>
        <v>2612.193740447006</v>
      </c>
    </row>
    <row r="217" spans="1:8" ht="15">
      <c r="A217" s="54" t="s">
        <v>121</v>
      </c>
      <c r="B217" s="46">
        <f>$R$13</f>
        <v>0.008239999999999999</v>
      </c>
      <c r="C217" s="46">
        <f>$R$11</f>
        <v>4980.522737566898</v>
      </c>
      <c r="D217" s="46">
        <f>$R$14</f>
        <v>52.09830997545555</v>
      </c>
      <c r="E217" s="47">
        <v>0</v>
      </c>
      <c r="F217" s="46">
        <f>$R$15</f>
        <v>7.694773134222222</v>
      </c>
      <c r="G217" s="48">
        <v>0</v>
      </c>
      <c r="H217" s="59">
        <f t="shared" si="39"/>
        <v>5040.324060676577</v>
      </c>
    </row>
    <row r="218" spans="1:8" ht="15">
      <c r="A218" s="54" t="s">
        <v>122</v>
      </c>
      <c r="B218" s="46">
        <f>$R$19</f>
        <v>2.482513804616187</v>
      </c>
      <c r="C218" s="46">
        <f>$R$20</f>
        <v>99.03241471555556</v>
      </c>
      <c r="D218" s="46">
        <f>$R$17</f>
        <v>14316.382583759565</v>
      </c>
      <c r="E218" s="46">
        <f>$R$21</f>
        <v>0.065338</v>
      </c>
      <c r="F218" s="46">
        <f>$R$22</f>
        <v>0.149691431</v>
      </c>
      <c r="G218" s="48">
        <v>0</v>
      </c>
      <c r="H218" s="59">
        <f t="shared" si="39"/>
        <v>14418.112541710736</v>
      </c>
    </row>
    <row r="219" spans="1:8" ht="15">
      <c r="A219" s="54" t="s">
        <v>123</v>
      </c>
      <c r="B219" s="47">
        <v>0</v>
      </c>
      <c r="C219" s="47">
        <v>0</v>
      </c>
      <c r="D219" s="46">
        <f>$R$26</f>
        <v>0.15711712820512821</v>
      </c>
      <c r="E219" s="46">
        <f>$R$24</f>
        <v>173.95364163589744</v>
      </c>
      <c r="F219" s="47">
        <v>0</v>
      </c>
      <c r="G219" s="48">
        <v>0</v>
      </c>
      <c r="H219" s="59">
        <f t="shared" si="39"/>
        <v>174.11075876410257</v>
      </c>
    </row>
    <row r="220" spans="1:8" ht="15">
      <c r="A220" s="54" t="s">
        <v>126</v>
      </c>
      <c r="B220" s="46">
        <f>$R$30</f>
        <v>0.1564684244835916</v>
      </c>
      <c r="C220" s="46">
        <f>$R$31</f>
        <v>5.250679006666667</v>
      </c>
      <c r="D220" s="46">
        <f>$R$32</f>
        <v>10.188821133777777</v>
      </c>
      <c r="E220" s="47">
        <v>0</v>
      </c>
      <c r="F220" s="46">
        <f>$R$28</f>
        <v>1842.790284455302</v>
      </c>
      <c r="G220" s="48">
        <v>0</v>
      </c>
      <c r="H220" s="59">
        <f t="shared" si="39"/>
        <v>1858.38625302023</v>
      </c>
    </row>
    <row r="221" spans="1:8" ht="15">
      <c r="A221" s="54" t="s">
        <v>124</v>
      </c>
      <c r="B221" s="49">
        <v>0</v>
      </c>
      <c r="C221" s="49">
        <v>0</v>
      </c>
      <c r="D221" s="49">
        <v>0</v>
      </c>
      <c r="E221" s="49">
        <v>0</v>
      </c>
      <c r="F221" s="49">
        <v>0</v>
      </c>
      <c r="G221" s="50">
        <f>$R$34</f>
        <v>315.00571608135033</v>
      </c>
      <c r="H221" s="60">
        <f t="shared" si="39"/>
        <v>315.00571608135033</v>
      </c>
    </row>
    <row r="222" spans="1:8" ht="15">
      <c r="A222" s="53" t="s">
        <v>125</v>
      </c>
      <c r="B222" s="55">
        <f aca="true" t="shared" si="40" ref="B222:H222">SUM(B216:B221)</f>
        <v>2606.039962707812</v>
      </c>
      <c r="C222" s="56">
        <f t="shared" si="40"/>
        <v>5085.8848327102805</v>
      </c>
      <c r="D222" s="56">
        <f t="shared" si="40"/>
        <v>14385.44362124</v>
      </c>
      <c r="E222" s="56">
        <f t="shared" si="40"/>
        <v>174.01897963589744</v>
      </c>
      <c r="F222" s="56">
        <f t="shared" si="40"/>
        <v>1851.6137469797698</v>
      </c>
      <c r="G222" s="57">
        <f t="shared" si="40"/>
        <v>315.13192742624244</v>
      </c>
      <c r="H222" s="61">
        <f t="shared" si="40"/>
        <v>24418.1330707</v>
      </c>
    </row>
    <row r="224" ht="15">
      <c r="A224" s="62">
        <v>2007</v>
      </c>
    </row>
    <row r="225" spans="1:8" ht="15">
      <c r="A225" s="52" t="s">
        <v>118</v>
      </c>
      <c r="B225" s="85" t="s">
        <v>120</v>
      </c>
      <c r="C225" s="85" t="s">
        <v>121</v>
      </c>
      <c r="D225" s="85" t="s">
        <v>122</v>
      </c>
      <c r="E225" s="85" t="s">
        <v>123</v>
      </c>
      <c r="F225" s="85" t="s">
        <v>126</v>
      </c>
      <c r="G225" s="83" t="s">
        <v>124</v>
      </c>
      <c r="H225" s="83" t="s">
        <v>125</v>
      </c>
    </row>
    <row r="226" spans="1:8" ht="15">
      <c r="A226" s="53" t="s">
        <v>119</v>
      </c>
      <c r="B226" s="86"/>
      <c r="C226" s="86"/>
      <c r="D226" s="86"/>
      <c r="E226" s="86"/>
      <c r="F226" s="86"/>
      <c r="G226" s="84"/>
      <c r="H226" s="84"/>
    </row>
    <row r="227" spans="1:8" ht="15">
      <c r="A227" s="54" t="s">
        <v>120</v>
      </c>
      <c r="B227" s="46">
        <f>$S$4</f>
        <v>2608.7530507684055</v>
      </c>
      <c r="C227" s="46">
        <f>$S$6</f>
        <v>1.1296344956614692</v>
      </c>
      <c r="D227" s="46">
        <f>$S$7</f>
        <v>8.309099211988872</v>
      </c>
      <c r="E227" s="47">
        <v>0</v>
      </c>
      <c r="F227" s="46">
        <f>$S$8</f>
        <v>1.2351260669388457</v>
      </c>
      <c r="G227" s="51">
        <f>$S$9</f>
        <v>0.15114016562081323</v>
      </c>
      <c r="H227" s="58">
        <f aca="true" t="shared" si="41" ref="H227:H232">SUM(B227:G227)</f>
        <v>2619.578050708615</v>
      </c>
    </row>
    <row r="228" spans="1:8" ht="15">
      <c r="A228" s="54" t="s">
        <v>121</v>
      </c>
      <c r="B228" s="46">
        <f>$S$13</f>
        <v>0.008239999999999999</v>
      </c>
      <c r="C228" s="46">
        <f>$S$11</f>
        <v>4886.000660779648</v>
      </c>
      <c r="D228" s="46">
        <f>$S$14</f>
        <v>52.09830997545555</v>
      </c>
      <c r="E228" s="47">
        <v>0</v>
      </c>
      <c r="F228" s="46">
        <f>$S$15</f>
        <v>7.694773134222222</v>
      </c>
      <c r="G228" s="48">
        <v>0</v>
      </c>
      <c r="H228" s="59">
        <f t="shared" si="41"/>
        <v>4945.801983889326</v>
      </c>
    </row>
    <row r="229" spans="1:8" ht="15">
      <c r="A229" s="54" t="s">
        <v>122</v>
      </c>
      <c r="B229" s="46">
        <f>$S$19</f>
        <v>3.0272090131638447</v>
      </c>
      <c r="C229" s="46">
        <f>$S$20</f>
        <v>99.03241471555556</v>
      </c>
      <c r="D229" s="46">
        <f>$S$17</f>
        <v>14398.171137115994</v>
      </c>
      <c r="E229" s="46">
        <f>$S$21</f>
        <v>0.065338</v>
      </c>
      <c r="F229" s="46">
        <f>$S$22</f>
        <v>0.149691431</v>
      </c>
      <c r="G229" s="48">
        <v>0</v>
      </c>
      <c r="H229" s="59">
        <f t="shared" si="41"/>
        <v>14500.445790275713</v>
      </c>
    </row>
    <row r="230" spans="1:8" ht="15">
      <c r="A230" s="54" t="s">
        <v>123</v>
      </c>
      <c r="B230" s="47">
        <v>0</v>
      </c>
      <c r="C230" s="47">
        <v>0</v>
      </c>
      <c r="D230" s="46">
        <f>$S$26</f>
        <v>0.15823399999999999</v>
      </c>
      <c r="E230" s="46">
        <f>$S$24</f>
        <v>173.90075720000002</v>
      </c>
      <c r="F230" s="47">
        <v>0</v>
      </c>
      <c r="G230" s="48">
        <v>0</v>
      </c>
      <c r="H230" s="59">
        <f t="shared" si="41"/>
        <v>174.0589912</v>
      </c>
    </row>
    <row r="231" spans="1:8" ht="15">
      <c r="A231" s="54" t="s">
        <v>126</v>
      </c>
      <c r="B231" s="46">
        <f>$S$30</f>
        <v>0.1564684244835916</v>
      </c>
      <c r="C231" s="46">
        <f>$S$31</f>
        <v>5.250679006666667</v>
      </c>
      <c r="D231" s="46">
        <f>$S$32</f>
        <v>10.188821133777777</v>
      </c>
      <c r="E231" s="47">
        <v>0</v>
      </c>
      <c r="F231" s="46">
        <f>$S$28</f>
        <v>1850.1622204014554</v>
      </c>
      <c r="G231" s="48">
        <v>0</v>
      </c>
      <c r="H231" s="59">
        <f t="shared" si="41"/>
        <v>1865.7581889663834</v>
      </c>
    </row>
    <row r="232" spans="1:8" ht="15">
      <c r="A232" s="54" t="s">
        <v>124</v>
      </c>
      <c r="B232" s="49">
        <v>0</v>
      </c>
      <c r="C232" s="49">
        <v>0</v>
      </c>
      <c r="D232" s="49">
        <v>0</v>
      </c>
      <c r="E232" s="49">
        <v>0</v>
      </c>
      <c r="F232" s="49">
        <v>0</v>
      </c>
      <c r="G232" s="50">
        <f>$S$34</f>
        <v>312.49006565996393</v>
      </c>
      <c r="H232" s="60">
        <f t="shared" si="41"/>
        <v>312.49006565996393</v>
      </c>
    </row>
    <row r="233" spans="1:8" ht="15">
      <c r="A233" s="53" t="s">
        <v>125</v>
      </c>
      <c r="B233" s="55">
        <f aca="true" t="shared" si="42" ref="B233:H233">SUM(B227:B232)</f>
        <v>2611.944968206053</v>
      </c>
      <c r="C233" s="56">
        <f t="shared" si="42"/>
        <v>4991.413388997531</v>
      </c>
      <c r="D233" s="56">
        <f t="shared" si="42"/>
        <v>14468.925601437217</v>
      </c>
      <c r="E233" s="56">
        <f t="shared" si="42"/>
        <v>173.9660952</v>
      </c>
      <c r="F233" s="56">
        <f t="shared" si="42"/>
        <v>1859.2418110336166</v>
      </c>
      <c r="G233" s="57">
        <f t="shared" si="42"/>
        <v>312.64120582558473</v>
      </c>
      <c r="H233" s="61">
        <f t="shared" si="42"/>
        <v>24418.1330707</v>
      </c>
    </row>
    <row r="235" ht="15">
      <c r="A235" s="62">
        <v>2008</v>
      </c>
    </row>
    <row r="236" spans="1:8" ht="15">
      <c r="A236" s="52" t="s">
        <v>118</v>
      </c>
      <c r="B236" s="85" t="s">
        <v>120</v>
      </c>
      <c r="C236" s="85" t="s">
        <v>121</v>
      </c>
      <c r="D236" s="85" t="s">
        <v>122</v>
      </c>
      <c r="E236" s="85" t="s">
        <v>123</v>
      </c>
      <c r="F236" s="85" t="s">
        <v>126</v>
      </c>
      <c r="G236" s="83" t="s">
        <v>124</v>
      </c>
      <c r="H236" s="83" t="s">
        <v>125</v>
      </c>
    </row>
    <row r="237" spans="1:8" ht="15">
      <c r="A237" s="53" t="s">
        <v>119</v>
      </c>
      <c r="B237" s="86"/>
      <c r="C237" s="86"/>
      <c r="D237" s="86"/>
      <c r="E237" s="86"/>
      <c r="F237" s="86"/>
      <c r="G237" s="84"/>
      <c r="H237" s="84"/>
    </row>
    <row r="238" spans="1:8" ht="15">
      <c r="A238" s="54" t="s">
        <v>120</v>
      </c>
      <c r="B238" s="46">
        <f>$T$4</f>
        <v>2616.7621524931465</v>
      </c>
      <c r="C238" s="46">
        <f>$T$6</f>
        <v>0.8387197715742338</v>
      </c>
      <c r="D238" s="46">
        <f>$T$7</f>
        <v>5.733480261195408</v>
      </c>
      <c r="E238" s="47">
        <v>0</v>
      </c>
      <c r="F238" s="46">
        <f>$T$8</f>
        <v>0.8421315787240333</v>
      </c>
      <c r="G238" s="51">
        <f>$T$9</f>
        <v>0.10766836449832533</v>
      </c>
      <c r="H238" s="58">
        <f aca="true" t="shared" si="43" ref="H238:H243">SUM(B238:G238)</f>
        <v>2624.2841524691385</v>
      </c>
    </row>
    <row r="239" spans="1:8" ht="15">
      <c r="A239" s="54" t="s">
        <v>121</v>
      </c>
      <c r="B239" s="46">
        <f>$T$13</f>
        <v>0.008239999999999999</v>
      </c>
      <c r="C239" s="46">
        <f>$T$11</f>
        <v>4851.8419581570915</v>
      </c>
      <c r="D239" s="46">
        <f>$T$14</f>
        <v>52.09830997545555</v>
      </c>
      <c r="E239" s="47">
        <v>0</v>
      </c>
      <c r="F239" s="46">
        <f>$T$15</f>
        <v>7.694773134222222</v>
      </c>
      <c r="G239" s="48">
        <v>0</v>
      </c>
      <c r="H239" s="59">
        <f t="shared" si="43"/>
        <v>4911.64328126677</v>
      </c>
    </row>
    <row r="240" spans="1:8" ht="15">
      <c r="A240" s="54" t="s">
        <v>122</v>
      </c>
      <c r="B240" s="46">
        <f>$T$19</f>
        <v>2.8264045314181265</v>
      </c>
      <c r="C240" s="46">
        <f>$T$20</f>
        <v>99.03241471555556</v>
      </c>
      <c r="D240" s="46">
        <f>$T$17</f>
        <v>14422.700950506558</v>
      </c>
      <c r="E240" s="46">
        <f>$T$21</f>
        <v>0.065338</v>
      </c>
      <c r="F240" s="46">
        <f>$T$22</f>
        <v>0.149691431</v>
      </c>
      <c r="G240" s="48">
        <v>0</v>
      </c>
      <c r="H240" s="59">
        <f t="shared" si="43"/>
        <v>14524.774799184532</v>
      </c>
    </row>
    <row r="241" spans="1:8" ht="15">
      <c r="A241" s="54" t="s">
        <v>123</v>
      </c>
      <c r="B241" s="47">
        <v>0</v>
      </c>
      <c r="C241" s="47">
        <v>0</v>
      </c>
      <c r="D241" s="46">
        <f>$T$26</f>
        <v>0.26817599999999997</v>
      </c>
      <c r="E241" s="46">
        <f>$T$24</f>
        <v>173.9344602</v>
      </c>
      <c r="F241" s="47">
        <v>0</v>
      </c>
      <c r="G241" s="48">
        <v>0</v>
      </c>
      <c r="H241" s="59">
        <f t="shared" si="43"/>
        <v>174.2026362</v>
      </c>
    </row>
    <row r="242" spans="1:8" ht="15">
      <c r="A242" s="54" t="s">
        <v>126</v>
      </c>
      <c r="B242" s="46">
        <f>$T$30</f>
        <v>0.1564684244835916</v>
      </c>
      <c r="C242" s="46">
        <f>$T$31</f>
        <v>5.250679006666667</v>
      </c>
      <c r="D242" s="46">
        <f>$T$32</f>
        <v>10.188821133777777</v>
      </c>
      <c r="E242" s="47">
        <v>0</v>
      </c>
      <c r="F242" s="46">
        <f>$T$28</f>
        <v>1857.8587176455628</v>
      </c>
      <c r="G242" s="48">
        <v>0</v>
      </c>
      <c r="H242" s="59">
        <f t="shared" si="43"/>
        <v>1873.4546862104908</v>
      </c>
    </row>
    <row r="243" spans="1:8" ht="15">
      <c r="A243" s="54" t="s">
        <v>124</v>
      </c>
      <c r="B243" s="49">
        <v>0</v>
      </c>
      <c r="C243" s="49">
        <v>0</v>
      </c>
      <c r="D243" s="49">
        <v>0</v>
      </c>
      <c r="E243" s="49">
        <v>0</v>
      </c>
      <c r="F243" s="49">
        <v>0</v>
      </c>
      <c r="G243" s="50">
        <f>$T$34</f>
        <v>309.77351536907054</v>
      </c>
      <c r="H243" s="60">
        <f t="shared" si="43"/>
        <v>309.77351536907054</v>
      </c>
    </row>
    <row r="244" spans="1:8" ht="15">
      <c r="A244" s="53" t="s">
        <v>125</v>
      </c>
      <c r="B244" s="55">
        <f aca="true" t="shared" si="44" ref="B244:H244">SUM(B238:B243)</f>
        <v>2619.7532654490483</v>
      </c>
      <c r="C244" s="56">
        <f t="shared" si="44"/>
        <v>4956.963771650888</v>
      </c>
      <c r="D244" s="56">
        <f t="shared" si="44"/>
        <v>14490.989737876986</v>
      </c>
      <c r="E244" s="56">
        <f t="shared" si="44"/>
        <v>173.9997982</v>
      </c>
      <c r="F244" s="56">
        <f t="shared" si="44"/>
        <v>1866.545313789509</v>
      </c>
      <c r="G244" s="57">
        <f t="shared" si="44"/>
        <v>309.8811837335689</v>
      </c>
      <c r="H244" s="61">
        <f t="shared" si="44"/>
        <v>24418.1330707</v>
      </c>
    </row>
    <row r="246" ht="15">
      <c r="A246" s="62">
        <v>2009</v>
      </c>
    </row>
    <row r="247" spans="1:8" ht="15">
      <c r="A247" s="52" t="s">
        <v>118</v>
      </c>
      <c r="B247" s="85" t="s">
        <v>120</v>
      </c>
      <c r="C247" s="85" t="s">
        <v>121</v>
      </c>
      <c r="D247" s="85" t="s">
        <v>122</v>
      </c>
      <c r="E247" s="85" t="s">
        <v>123</v>
      </c>
      <c r="F247" s="85" t="s">
        <v>126</v>
      </c>
      <c r="G247" s="83" t="s">
        <v>124</v>
      </c>
      <c r="H247" s="83" t="s">
        <v>125</v>
      </c>
    </row>
    <row r="248" spans="1:8" ht="15">
      <c r="A248" s="53" t="s">
        <v>119</v>
      </c>
      <c r="B248" s="86"/>
      <c r="C248" s="86"/>
      <c r="D248" s="86"/>
      <c r="E248" s="86"/>
      <c r="F248" s="86"/>
      <c r="G248" s="84"/>
      <c r="H248" s="84"/>
    </row>
    <row r="249" spans="1:8" ht="15">
      <c r="A249" s="54" t="s">
        <v>120</v>
      </c>
      <c r="B249" s="46">
        <f>$U$4</f>
        <v>2621.114466849494</v>
      </c>
      <c r="C249" s="46">
        <f>$U$6</f>
        <v>0.7762372845409474</v>
      </c>
      <c r="D249" s="46">
        <f>$U$7</f>
        <v>4.83111271564206</v>
      </c>
      <c r="E249" s="47">
        <v>0</v>
      </c>
      <c r="F249" s="46">
        <f>$U$8</f>
        <v>0.7369749012168216</v>
      </c>
      <c r="G249" s="51">
        <f>$U$9</f>
        <v>0.08867506428417024</v>
      </c>
      <c r="H249" s="58">
        <f aca="true" t="shared" si="45" ref="H249:H254">SUM(B249:G249)</f>
        <v>2627.547466815178</v>
      </c>
    </row>
    <row r="250" spans="1:8" ht="15">
      <c r="A250" s="54" t="s">
        <v>121</v>
      </c>
      <c r="B250" s="46">
        <f>$U$13</f>
        <v>0.008239999999999999</v>
      </c>
      <c r="C250" s="46">
        <f>$U$11</f>
        <v>4804.8685014861985</v>
      </c>
      <c r="D250" s="46">
        <f>$U$14</f>
        <v>52.09830997545555</v>
      </c>
      <c r="E250" s="47">
        <v>0</v>
      </c>
      <c r="F250" s="46">
        <f>$U$15</f>
        <v>7.694773134222222</v>
      </c>
      <c r="G250" s="48">
        <v>0</v>
      </c>
      <c r="H250" s="59">
        <f t="shared" si="45"/>
        <v>4864.669824595877</v>
      </c>
    </row>
    <row r="251" spans="1:8" ht="15">
      <c r="A251" s="54" t="s">
        <v>122</v>
      </c>
      <c r="B251" s="46">
        <f>$U$19</f>
        <v>2.9883754024596296</v>
      </c>
      <c r="C251" s="46">
        <f>$U$20</f>
        <v>99.03241471555556</v>
      </c>
      <c r="D251" s="46">
        <f>$U$17</f>
        <v>14461.278970321364</v>
      </c>
      <c r="E251" s="46">
        <f>$U$21</f>
        <v>0.065338</v>
      </c>
      <c r="F251" s="46">
        <f>$U$22</f>
        <v>0.149691431</v>
      </c>
      <c r="G251" s="48">
        <v>0</v>
      </c>
      <c r="H251" s="59">
        <f t="shared" si="45"/>
        <v>14563.514789870378</v>
      </c>
    </row>
    <row r="252" spans="1:8" ht="15">
      <c r="A252" s="54" t="s">
        <v>123</v>
      </c>
      <c r="B252" s="47">
        <v>0</v>
      </c>
      <c r="C252" s="47">
        <v>0</v>
      </c>
      <c r="D252" s="46">
        <f>$U$26</f>
        <v>0.096118</v>
      </c>
      <c r="E252" s="46">
        <f>$U$24</f>
        <v>174.1091632</v>
      </c>
      <c r="F252" s="47">
        <v>0</v>
      </c>
      <c r="G252" s="48">
        <v>0</v>
      </c>
      <c r="H252" s="59">
        <f t="shared" si="45"/>
        <v>174.2052812</v>
      </c>
    </row>
    <row r="253" spans="1:8" ht="15">
      <c r="A253" s="54" t="s">
        <v>126</v>
      </c>
      <c r="B253" s="46">
        <f>$U$30</f>
        <v>0.1564684244835916</v>
      </c>
      <c r="C253" s="46">
        <f>$U$31</f>
        <v>5.250679006666667</v>
      </c>
      <c r="D253" s="46">
        <f>$U$32</f>
        <v>10.188821133777777</v>
      </c>
      <c r="E253" s="47">
        <v>0</v>
      </c>
      <c r="F253" s="46">
        <f>$U$28</f>
        <v>1865.6279626509831</v>
      </c>
      <c r="G253" s="48">
        <v>0</v>
      </c>
      <c r="H253" s="59">
        <f t="shared" si="45"/>
        <v>1881.223931215911</v>
      </c>
    </row>
    <row r="254" spans="1:8" ht="15">
      <c r="A254" s="54" t="s">
        <v>124</v>
      </c>
      <c r="B254" s="49">
        <v>0</v>
      </c>
      <c r="C254" s="49">
        <v>0</v>
      </c>
      <c r="D254" s="49">
        <v>0</v>
      </c>
      <c r="E254" s="49">
        <v>0</v>
      </c>
      <c r="F254" s="49">
        <v>0</v>
      </c>
      <c r="G254" s="50">
        <f>$U$34</f>
        <v>306.97177700266</v>
      </c>
      <c r="H254" s="60">
        <f t="shared" si="45"/>
        <v>306.97177700266</v>
      </c>
    </row>
    <row r="255" spans="1:8" ht="15">
      <c r="A255" s="53" t="s">
        <v>125</v>
      </c>
      <c r="B255" s="55">
        <f aca="true" t="shared" si="46" ref="B255:H255">SUM(B249:B254)</f>
        <v>2624.267550676437</v>
      </c>
      <c r="C255" s="56">
        <f t="shared" si="46"/>
        <v>4909.927832492961</v>
      </c>
      <c r="D255" s="56">
        <f t="shared" si="46"/>
        <v>14528.493332146238</v>
      </c>
      <c r="E255" s="56">
        <f t="shared" si="46"/>
        <v>174.1745012</v>
      </c>
      <c r="F255" s="56">
        <f t="shared" si="46"/>
        <v>1874.209402117422</v>
      </c>
      <c r="G255" s="57">
        <f t="shared" si="46"/>
        <v>307.0604520669442</v>
      </c>
      <c r="H255" s="61">
        <f t="shared" si="46"/>
        <v>24418.1330707</v>
      </c>
    </row>
    <row r="257" ht="15">
      <c r="A257" s="62">
        <v>2010</v>
      </c>
    </row>
    <row r="258" spans="1:8" ht="15">
      <c r="A258" s="52" t="s">
        <v>118</v>
      </c>
      <c r="B258" s="85" t="s">
        <v>120</v>
      </c>
      <c r="C258" s="85" t="s">
        <v>121</v>
      </c>
      <c r="D258" s="85" t="s">
        <v>122</v>
      </c>
      <c r="E258" s="85" t="s">
        <v>123</v>
      </c>
      <c r="F258" s="85" t="s">
        <v>126</v>
      </c>
      <c r="G258" s="83" t="s">
        <v>124</v>
      </c>
      <c r="H258" s="83" t="s">
        <v>125</v>
      </c>
    </row>
    <row r="259" spans="1:8" ht="15">
      <c r="A259" s="53" t="s">
        <v>119</v>
      </c>
      <c r="B259" s="86"/>
      <c r="C259" s="86"/>
      <c r="D259" s="86"/>
      <c r="E259" s="86"/>
      <c r="F259" s="86"/>
      <c r="G259" s="84"/>
      <c r="H259" s="84"/>
    </row>
    <row r="260" spans="1:8" ht="15">
      <c r="A260" s="54" t="s">
        <v>120</v>
      </c>
      <c r="B260" s="46">
        <f>$V$4</f>
        <v>2624.526160754297</v>
      </c>
      <c r="C260" s="46">
        <f>$V$6</f>
        <v>0.6838268246232477</v>
      </c>
      <c r="D260" s="46">
        <f>$V$7</f>
        <v>4.057331407733525</v>
      </c>
      <c r="E260" s="47">
        <v>0</v>
      </c>
      <c r="F260" s="46">
        <f>$V$8</f>
        <v>0.6242698476860575</v>
      </c>
      <c r="G260" s="51">
        <f>$V$9</f>
        <v>0.07457190485716989</v>
      </c>
      <c r="H260" s="58">
        <f aca="true" t="shared" si="47" ref="H260:H265">SUM(B260:G260)</f>
        <v>2629.9661607391977</v>
      </c>
    </row>
    <row r="261" spans="1:8" ht="15">
      <c r="A261" s="54" t="s">
        <v>121</v>
      </c>
      <c r="B261" s="46">
        <f>$V$13</f>
        <v>0.008239999999999999</v>
      </c>
      <c r="C261" s="46">
        <f>$V$11</f>
        <v>4731.591193207329</v>
      </c>
      <c r="D261" s="46">
        <f>$V$14</f>
        <v>52.09830997545555</v>
      </c>
      <c r="E261" s="47">
        <v>0</v>
      </c>
      <c r="F261" s="46">
        <f>$V$15</f>
        <v>7.694773134222222</v>
      </c>
      <c r="G261" s="48">
        <v>0</v>
      </c>
      <c r="H261" s="59">
        <f t="shared" si="47"/>
        <v>4791.392516317007</v>
      </c>
    </row>
    <row r="262" spans="1:8" ht="15">
      <c r="A262" s="54" t="s">
        <v>122</v>
      </c>
      <c r="B262" s="46">
        <f>$V$19</f>
        <v>2.88580345145963</v>
      </c>
      <c r="C262" s="46">
        <f>$V$20</f>
        <v>99.03241471555556</v>
      </c>
      <c r="D262" s="46">
        <f>$V$17</f>
        <v>14521.963129946927</v>
      </c>
      <c r="E262" s="46">
        <f>$V$21</f>
        <v>0.065338</v>
      </c>
      <c r="F262" s="46">
        <f>$V$22</f>
        <v>0.149691431</v>
      </c>
      <c r="G262" s="48">
        <v>0</v>
      </c>
      <c r="H262" s="59">
        <f t="shared" si="47"/>
        <v>14624.096377544942</v>
      </c>
    </row>
    <row r="263" spans="1:8" ht="15">
      <c r="A263" s="54" t="s">
        <v>123</v>
      </c>
      <c r="B263" s="47">
        <v>0</v>
      </c>
      <c r="C263" s="47">
        <v>0</v>
      </c>
      <c r="D263" s="46">
        <f>$V$26</f>
        <v>0.06506</v>
      </c>
      <c r="E263" s="46">
        <f>$V$24</f>
        <v>174.07236620000003</v>
      </c>
      <c r="F263" s="47">
        <v>0</v>
      </c>
      <c r="G263" s="48">
        <v>0</v>
      </c>
      <c r="H263" s="59">
        <f t="shared" si="47"/>
        <v>174.13742620000002</v>
      </c>
    </row>
    <row r="264" spans="1:8" ht="15">
      <c r="A264" s="54" t="s">
        <v>126</v>
      </c>
      <c r="B264" s="46">
        <f>$V$30</f>
        <v>0.1564684244835916</v>
      </c>
      <c r="C264" s="46">
        <f>$V$31</f>
        <v>5.250679006666667</v>
      </c>
      <c r="D264" s="46">
        <f>$V$32</f>
        <v>10.188821133777777</v>
      </c>
      <c r="E264" s="47">
        <v>0</v>
      </c>
      <c r="F264" s="46">
        <f>$V$28</f>
        <v>1878.6843151777484</v>
      </c>
      <c r="G264" s="48">
        <v>0</v>
      </c>
      <c r="H264" s="59">
        <f t="shared" si="47"/>
        <v>1894.2802837426764</v>
      </c>
    </row>
    <row r="265" spans="1:8" ht="15">
      <c r="A265" s="54" t="s">
        <v>124</v>
      </c>
      <c r="B265" s="49">
        <v>0</v>
      </c>
      <c r="C265" s="49">
        <v>0</v>
      </c>
      <c r="D265" s="49">
        <v>0</v>
      </c>
      <c r="E265" s="49">
        <v>0</v>
      </c>
      <c r="F265" s="49">
        <v>0</v>
      </c>
      <c r="G265" s="50">
        <f>$V$34</f>
        <v>304.26030615618095</v>
      </c>
      <c r="H265" s="60">
        <f t="shared" si="47"/>
        <v>304.26030615618095</v>
      </c>
    </row>
    <row r="266" spans="1:8" ht="15">
      <c r="A266" s="53" t="s">
        <v>125</v>
      </c>
      <c r="B266" s="55">
        <f aca="true" t="shared" si="48" ref="B266:H266">SUM(B260:B265)</f>
        <v>2627.5766726302404</v>
      </c>
      <c r="C266" s="56">
        <f t="shared" si="48"/>
        <v>4836.558113754173</v>
      </c>
      <c r="D266" s="56">
        <f t="shared" si="48"/>
        <v>14588.372652463895</v>
      </c>
      <c r="E266" s="56">
        <f t="shared" si="48"/>
        <v>174.13770420000003</v>
      </c>
      <c r="F266" s="56">
        <f t="shared" si="48"/>
        <v>1887.1530495906568</v>
      </c>
      <c r="G266" s="57">
        <f t="shared" si="48"/>
        <v>304.3348780610381</v>
      </c>
      <c r="H266" s="61">
        <f t="shared" si="48"/>
        <v>24418.1330707</v>
      </c>
    </row>
    <row r="268" ht="15">
      <c r="A268" s="62">
        <v>2011</v>
      </c>
    </row>
    <row r="269" spans="1:8" ht="15">
      <c r="A269" s="52" t="s">
        <v>118</v>
      </c>
      <c r="B269" s="85" t="s">
        <v>120</v>
      </c>
      <c r="C269" s="85" t="s">
        <v>121</v>
      </c>
      <c r="D269" s="85" t="s">
        <v>122</v>
      </c>
      <c r="E269" s="85" t="s">
        <v>123</v>
      </c>
      <c r="F269" s="85" t="s">
        <v>126</v>
      </c>
      <c r="G269" s="83" t="s">
        <v>124</v>
      </c>
      <c r="H269" s="83" t="s">
        <v>125</v>
      </c>
    </row>
    <row r="270" spans="1:8" ht="15">
      <c r="A270" s="53" t="s">
        <v>119</v>
      </c>
      <c r="B270" s="86"/>
      <c r="C270" s="86"/>
      <c r="D270" s="86"/>
      <c r="E270" s="86"/>
      <c r="F270" s="86"/>
      <c r="G270" s="84"/>
      <c r="H270" s="84"/>
    </row>
    <row r="271" spans="1:8" ht="15">
      <c r="A271" s="54" t="s">
        <v>120</v>
      </c>
      <c r="B271" s="46">
        <f>$W$4</f>
        <v>2627.319557514267</v>
      </c>
      <c r="C271" s="46">
        <f>$W$6</f>
        <v>0.884711109903922</v>
      </c>
      <c r="D271" s="46">
        <f>$W$7</f>
        <v>6.2400408940838545</v>
      </c>
      <c r="E271" s="47">
        <v>0</v>
      </c>
      <c r="F271" s="46">
        <f>$W$8</f>
        <v>0.9487235848405587</v>
      </c>
      <c r="G271" s="51">
        <f>$W$9</f>
        <v>0.11152436804966645</v>
      </c>
      <c r="H271" s="58">
        <f aca="true" t="shared" si="49" ref="H271:H276">SUM(B271:G271)</f>
        <v>2635.5045574711453</v>
      </c>
    </row>
    <row r="272" spans="1:8" ht="15">
      <c r="A272" s="54" t="s">
        <v>121</v>
      </c>
      <c r="B272" s="46">
        <f>$W$13</f>
        <v>0.008239999999999999</v>
      </c>
      <c r="C272" s="46">
        <f>$W$11</f>
        <v>4720.227400629099</v>
      </c>
      <c r="D272" s="46">
        <f>$W$14</f>
        <v>52.09830997545555</v>
      </c>
      <c r="E272" s="47">
        <v>0</v>
      </c>
      <c r="F272" s="46">
        <f>$W$15</f>
        <v>7.694773134222222</v>
      </c>
      <c r="G272" s="48">
        <v>0</v>
      </c>
      <c r="H272" s="59">
        <f t="shared" si="49"/>
        <v>4780.028723738777</v>
      </c>
    </row>
    <row r="273" spans="1:8" ht="15">
      <c r="A273" s="54" t="s">
        <v>122</v>
      </c>
      <c r="B273" s="46">
        <f>$W$19</f>
        <v>1.9709477635208228</v>
      </c>
      <c r="C273" s="46">
        <f>$W$20</f>
        <v>99.03241471555556</v>
      </c>
      <c r="D273" s="46">
        <f>$W$17</f>
        <v>14514.458551059455</v>
      </c>
      <c r="E273" s="46">
        <f>$W$21</f>
        <v>0.0667475</v>
      </c>
      <c r="F273" s="46">
        <f>$W$22</f>
        <v>0.149691431</v>
      </c>
      <c r="G273" s="48">
        <v>0</v>
      </c>
      <c r="H273" s="59">
        <f t="shared" si="49"/>
        <v>14615.67835246953</v>
      </c>
    </row>
    <row r="274" spans="1:8" ht="15">
      <c r="A274" s="54" t="s">
        <v>123</v>
      </c>
      <c r="B274" s="47">
        <v>0</v>
      </c>
      <c r="C274" s="47">
        <v>0</v>
      </c>
      <c r="D274" s="46">
        <f>$W$26</f>
        <v>0.054865500000000005</v>
      </c>
      <c r="E274" s="46">
        <f>$W$24</f>
        <v>173.59963070000003</v>
      </c>
      <c r="F274" s="47">
        <v>0</v>
      </c>
      <c r="G274" s="48">
        <v>0</v>
      </c>
      <c r="H274" s="59">
        <f t="shared" si="49"/>
        <v>173.65449620000004</v>
      </c>
    </row>
    <row r="275" spans="1:8" ht="15">
      <c r="A275" s="54" t="s">
        <v>126</v>
      </c>
      <c r="B275" s="46">
        <f>$W$30</f>
        <v>0.1564684244835916</v>
      </c>
      <c r="C275" s="46">
        <f>$W$31</f>
        <v>5.250679006666667</v>
      </c>
      <c r="D275" s="46">
        <f>$W$32</f>
        <v>10.188821133777777</v>
      </c>
      <c r="E275" s="47">
        <v>0</v>
      </c>
      <c r="F275" s="46">
        <f>$W$28</f>
        <v>1895.7887549758377</v>
      </c>
      <c r="G275" s="48">
        <v>0</v>
      </c>
      <c r="H275" s="59">
        <f t="shared" si="49"/>
        <v>1911.3847235407657</v>
      </c>
    </row>
    <row r="276" spans="1:8" ht="15">
      <c r="A276" s="54" t="s">
        <v>124</v>
      </c>
      <c r="B276" s="49">
        <v>0</v>
      </c>
      <c r="C276" s="49">
        <v>0</v>
      </c>
      <c r="D276" s="49">
        <v>0</v>
      </c>
      <c r="E276" s="49">
        <v>0</v>
      </c>
      <c r="F276" s="49">
        <v>0</v>
      </c>
      <c r="G276" s="50">
        <f>$W$34</f>
        <v>301.8822172797819</v>
      </c>
      <c r="H276" s="60">
        <f t="shared" si="49"/>
        <v>301.8822172797819</v>
      </c>
    </row>
    <row r="277" spans="1:8" ht="15">
      <c r="A277" s="53" t="s">
        <v>125</v>
      </c>
      <c r="B277" s="55">
        <f aca="true" t="shared" si="50" ref="B277:H277">SUM(B271:B276)</f>
        <v>2629.4552137022715</v>
      </c>
      <c r="C277" s="56">
        <f t="shared" si="50"/>
        <v>4825.395205461225</v>
      </c>
      <c r="D277" s="56">
        <f t="shared" si="50"/>
        <v>14583.040588562772</v>
      </c>
      <c r="E277" s="56">
        <f t="shared" si="50"/>
        <v>173.66637820000003</v>
      </c>
      <c r="F277" s="56">
        <f t="shared" si="50"/>
        <v>1904.5819431259006</v>
      </c>
      <c r="G277" s="57">
        <f t="shared" si="50"/>
        <v>301.9937416478316</v>
      </c>
      <c r="H277" s="61">
        <f t="shared" si="50"/>
        <v>24418.133070699998</v>
      </c>
    </row>
    <row r="279" ht="15">
      <c r="A279" s="62">
        <v>2012</v>
      </c>
    </row>
    <row r="280" spans="1:8" ht="15">
      <c r="A280" s="52" t="s">
        <v>118</v>
      </c>
      <c r="B280" s="85" t="s">
        <v>120</v>
      </c>
      <c r="C280" s="85" t="s">
        <v>121</v>
      </c>
      <c r="D280" s="85" t="s">
        <v>122</v>
      </c>
      <c r="E280" s="85" t="s">
        <v>123</v>
      </c>
      <c r="F280" s="85" t="s">
        <v>126</v>
      </c>
      <c r="G280" s="83" t="s">
        <v>124</v>
      </c>
      <c r="H280" s="83" t="s">
        <v>125</v>
      </c>
    </row>
    <row r="281" spans="1:8" ht="15">
      <c r="A281" s="53" t="s">
        <v>119</v>
      </c>
      <c r="B281" s="86"/>
      <c r="C281" s="86"/>
      <c r="D281" s="86"/>
      <c r="E281" s="86"/>
      <c r="F281" s="86"/>
      <c r="G281" s="84"/>
      <c r="H281" s="84"/>
    </row>
    <row r="282" spans="1:8" ht="15">
      <c r="A282" s="54" t="s">
        <v>120</v>
      </c>
      <c r="B282" s="46">
        <f>$X$4</f>
        <v>2632.9192242882173</v>
      </c>
      <c r="C282" s="46">
        <f>$X$6</f>
        <v>1.1573523396380136</v>
      </c>
      <c r="D282" s="46">
        <f>$X$7</f>
        <v>9.896380340755982</v>
      </c>
      <c r="E282" s="47">
        <v>0</v>
      </c>
      <c r="F282" s="46">
        <f>$X$8</f>
        <v>1.4742766974101442</v>
      </c>
      <c r="G282" s="51">
        <f>$X$9</f>
        <v>0.17399052568386195</v>
      </c>
      <c r="H282" s="58">
        <f aca="true" t="shared" si="51" ref="H282:H287">SUM(B282:G282)</f>
        <v>2645.6212241917056</v>
      </c>
    </row>
    <row r="283" spans="1:8" ht="15">
      <c r="A283" s="54" t="s">
        <v>121</v>
      </c>
      <c r="B283" s="46">
        <f>$X$13</f>
        <v>0.008239999999999999</v>
      </c>
      <c r="C283" s="46">
        <f>$X$11</f>
        <v>4779.28044326423</v>
      </c>
      <c r="D283" s="46">
        <f>$X$14</f>
        <v>52.09830997545555</v>
      </c>
      <c r="E283" s="47">
        <v>0</v>
      </c>
      <c r="F283" s="46">
        <f>$X$15</f>
        <v>7.694773134222222</v>
      </c>
      <c r="G283" s="48">
        <v>0</v>
      </c>
      <c r="H283" s="59">
        <f t="shared" si="51"/>
        <v>4839.081766373908</v>
      </c>
    </row>
    <row r="284" spans="1:8" ht="15">
      <c r="A284" s="54" t="s">
        <v>122</v>
      </c>
      <c r="B284" s="46">
        <f>$X$19</f>
        <v>1.9549389262613341</v>
      </c>
      <c r="C284" s="46">
        <f>$X$20</f>
        <v>99.03241471555556</v>
      </c>
      <c r="D284" s="46">
        <f>$X$17</f>
        <v>14432.196872379498</v>
      </c>
      <c r="E284" s="46">
        <f>$X$21</f>
        <v>0.0667475</v>
      </c>
      <c r="F284" s="46">
        <f>$X$22</f>
        <v>0.149691431</v>
      </c>
      <c r="G284" s="48">
        <v>0</v>
      </c>
      <c r="H284" s="59">
        <f t="shared" si="51"/>
        <v>14533.400664952313</v>
      </c>
    </row>
    <row r="285" spans="1:8" ht="15">
      <c r="A285" s="54" t="s">
        <v>123</v>
      </c>
      <c r="B285" s="47">
        <v>0</v>
      </c>
      <c r="C285" s="47">
        <v>0</v>
      </c>
      <c r="D285" s="46">
        <f>$X$26</f>
        <v>0.660671</v>
      </c>
      <c r="E285" s="46">
        <f>$X$24</f>
        <v>173.42979795000002</v>
      </c>
      <c r="F285" s="47">
        <v>0</v>
      </c>
      <c r="G285" s="48">
        <v>0</v>
      </c>
      <c r="H285" s="59">
        <f t="shared" si="51"/>
        <v>174.09046895000003</v>
      </c>
    </row>
    <row r="286" spans="1:8" ht="15">
      <c r="A286" s="54" t="s">
        <v>126</v>
      </c>
      <c r="B286" s="46">
        <f>$X$30</f>
        <v>0.1564684244835916</v>
      </c>
      <c r="C286" s="46">
        <f>$X$31</f>
        <v>5.250679006666667</v>
      </c>
      <c r="D286" s="46">
        <f>$X$32</f>
        <v>10.188821133777777</v>
      </c>
      <c r="E286" s="47">
        <v>0</v>
      </c>
      <c r="F286" s="46">
        <f>$X$28</f>
        <v>1911.4926450862195</v>
      </c>
      <c r="G286" s="48">
        <v>0</v>
      </c>
      <c r="H286" s="59">
        <f t="shared" si="51"/>
        <v>1927.0886136511474</v>
      </c>
    </row>
    <row r="287" spans="1:8" ht="15">
      <c r="A287" s="54" t="s">
        <v>124</v>
      </c>
      <c r="B287" s="49">
        <v>0</v>
      </c>
      <c r="C287" s="49">
        <v>0</v>
      </c>
      <c r="D287" s="49">
        <v>0</v>
      </c>
      <c r="E287" s="49">
        <v>0</v>
      </c>
      <c r="F287" s="49">
        <v>0</v>
      </c>
      <c r="G287" s="50">
        <f>$X$34</f>
        <v>298.85033258092767</v>
      </c>
      <c r="H287" s="60">
        <f t="shared" si="51"/>
        <v>298.85033258092767</v>
      </c>
    </row>
    <row r="288" spans="1:8" ht="15">
      <c r="A288" s="53" t="s">
        <v>125</v>
      </c>
      <c r="B288" s="55">
        <f aca="true" t="shared" si="52" ref="B288:H288">SUM(B282:B287)</f>
        <v>2635.0388716389625</v>
      </c>
      <c r="C288" s="56">
        <f t="shared" si="52"/>
        <v>4884.7208893260895</v>
      </c>
      <c r="D288" s="56">
        <f t="shared" si="52"/>
        <v>14505.041054829486</v>
      </c>
      <c r="E288" s="56">
        <f t="shared" si="52"/>
        <v>173.49654545</v>
      </c>
      <c r="F288" s="56">
        <f t="shared" si="52"/>
        <v>1920.8113863488518</v>
      </c>
      <c r="G288" s="57">
        <f t="shared" si="52"/>
        <v>299.0243231066115</v>
      </c>
      <c r="H288" s="61">
        <f t="shared" si="52"/>
        <v>24418.1330707</v>
      </c>
    </row>
    <row r="290" ht="15">
      <c r="A290" s="62">
        <v>2013</v>
      </c>
    </row>
    <row r="291" spans="1:8" ht="15">
      <c r="A291" s="52" t="s">
        <v>118</v>
      </c>
      <c r="B291" s="85" t="s">
        <v>120</v>
      </c>
      <c r="C291" s="85" t="s">
        <v>121</v>
      </c>
      <c r="D291" s="85" t="s">
        <v>122</v>
      </c>
      <c r="E291" s="85" t="s">
        <v>123</v>
      </c>
      <c r="F291" s="85" t="s">
        <v>126</v>
      </c>
      <c r="G291" s="83" t="s">
        <v>124</v>
      </c>
      <c r="H291" s="83" t="s">
        <v>125</v>
      </c>
    </row>
    <row r="292" spans="1:8" ht="15">
      <c r="A292" s="53" t="s">
        <v>119</v>
      </c>
      <c r="B292" s="86"/>
      <c r="C292" s="86"/>
      <c r="D292" s="86"/>
      <c r="E292" s="86"/>
      <c r="F292" s="86"/>
      <c r="G292" s="84"/>
      <c r="H292" s="84"/>
    </row>
    <row r="293" spans="1:8" ht="15">
      <c r="A293" s="54" t="s">
        <v>120</v>
      </c>
      <c r="B293" s="46">
        <f>$Y$4</f>
        <v>2643.422963924838</v>
      </c>
      <c r="C293" s="46">
        <f>$Y$6</f>
        <v>0.9892532749037541</v>
      </c>
      <c r="D293" s="46">
        <f>$Y$7</f>
        <v>7.679782880351146</v>
      </c>
      <c r="E293" s="47">
        <v>0</v>
      </c>
      <c r="F293" s="46">
        <f>$Y$8</f>
        <v>1.1469253513569742</v>
      </c>
      <c r="G293" s="51">
        <f>$Y$9</f>
        <v>0.137105764509127</v>
      </c>
      <c r="H293" s="58">
        <f aca="true" t="shared" si="53" ref="H293:H298">SUM(B293:G293)</f>
        <v>2653.3760311959586</v>
      </c>
    </row>
    <row r="294" spans="1:8" ht="15">
      <c r="A294" s="54" t="s">
        <v>121</v>
      </c>
      <c r="B294" s="46">
        <f>$Y$13</f>
        <v>0.008239999999999999</v>
      </c>
      <c r="C294" s="46">
        <f>$Y$11</f>
        <v>4824.267776696599</v>
      </c>
      <c r="D294" s="46">
        <f>$Y$14</f>
        <v>52.09830997545555</v>
      </c>
      <c r="E294" s="47">
        <v>0</v>
      </c>
      <c r="F294" s="46">
        <f>$Y$15</f>
        <v>7.694773134222222</v>
      </c>
      <c r="G294" s="48">
        <v>0</v>
      </c>
      <c r="H294" s="59">
        <f t="shared" si="53"/>
        <v>4884.069099806277</v>
      </c>
    </row>
    <row r="295" spans="1:8" ht="15">
      <c r="A295" s="54" t="s">
        <v>122</v>
      </c>
      <c r="B295" s="46">
        <f>$Y$19</f>
        <v>2.0922953065693637</v>
      </c>
      <c r="C295" s="46">
        <f>$Y$20</f>
        <v>99.03241471555556</v>
      </c>
      <c r="D295" s="46">
        <f>$Y$17</f>
        <v>14366.946794757805</v>
      </c>
      <c r="E295" s="46">
        <f>$Y$21</f>
        <v>0.0667475</v>
      </c>
      <c r="F295" s="46">
        <f>$Y$22</f>
        <v>0.149691431</v>
      </c>
      <c r="G295" s="48">
        <v>0</v>
      </c>
      <c r="H295" s="59">
        <f t="shared" si="53"/>
        <v>14468.287943710928</v>
      </c>
    </row>
    <row r="296" spans="1:8" ht="15">
      <c r="A296" s="54" t="s">
        <v>123</v>
      </c>
      <c r="B296" s="47">
        <v>0</v>
      </c>
      <c r="C296" s="47">
        <v>0</v>
      </c>
      <c r="D296" s="46">
        <f>$Y$26</f>
        <v>0.0344765</v>
      </c>
      <c r="E296" s="46">
        <f>$Y$24</f>
        <v>174.2949652</v>
      </c>
      <c r="F296" s="47">
        <v>0</v>
      </c>
      <c r="G296" s="48">
        <v>0</v>
      </c>
      <c r="H296" s="59">
        <f t="shared" si="53"/>
        <v>174.32944170000002</v>
      </c>
    </row>
    <row r="297" spans="1:8" ht="15">
      <c r="A297" s="54" t="s">
        <v>126</v>
      </c>
      <c r="B297" s="46">
        <f>$Y$30</f>
        <v>0.1564684244835916</v>
      </c>
      <c r="C297" s="46">
        <f>$Y$31</f>
        <v>5.250679006666667</v>
      </c>
      <c r="D297" s="46">
        <f>$Y$32</f>
        <v>10.188821133777777</v>
      </c>
      <c r="E297" s="47">
        <v>0</v>
      </c>
      <c r="F297" s="46">
        <f>$Y$28</f>
        <v>1927.0342412420798</v>
      </c>
      <c r="G297" s="48">
        <v>0</v>
      </c>
      <c r="H297" s="59">
        <f t="shared" si="53"/>
        <v>1942.6302098070078</v>
      </c>
    </row>
    <row r="298" spans="1:8" ht="15">
      <c r="A298" s="54" t="s">
        <v>124</v>
      </c>
      <c r="B298" s="49">
        <v>0</v>
      </c>
      <c r="C298" s="49">
        <v>0</v>
      </c>
      <c r="D298" s="49">
        <v>0</v>
      </c>
      <c r="E298" s="49">
        <v>0</v>
      </c>
      <c r="F298" s="49">
        <v>0</v>
      </c>
      <c r="G298" s="50">
        <f>$Y$34</f>
        <v>295.44034447983245</v>
      </c>
      <c r="H298" s="60">
        <f t="shared" si="53"/>
        <v>295.44034447983245</v>
      </c>
    </row>
    <row r="299" spans="1:8" ht="15">
      <c r="A299" s="53" t="s">
        <v>125</v>
      </c>
      <c r="B299" s="55">
        <f aca="true" t="shared" si="54" ref="B299:H299">SUM(B293:B298)</f>
        <v>2645.679967655891</v>
      </c>
      <c r="C299" s="56">
        <f t="shared" si="54"/>
        <v>4929.540123693724</v>
      </c>
      <c r="D299" s="56">
        <f t="shared" si="54"/>
        <v>14436.94818524739</v>
      </c>
      <c r="E299" s="56">
        <f t="shared" si="54"/>
        <v>174.3617127</v>
      </c>
      <c r="F299" s="56">
        <f t="shared" si="54"/>
        <v>1936.025631158659</v>
      </c>
      <c r="G299" s="57">
        <f t="shared" si="54"/>
        <v>295.57745024434155</v>
      </c>
      <c r="H299" s="61">
        <f t="shared" si="54"/>
        <v>24418.133070700005</v>
      </c>
    </row>
    <row r="301" ht="15">
      <c r="A301" s="62">
        <v>2014</v>
      </c>
    </row>
    <row r="302" spans="1:25" ht="15">
      <c r="A302" s="52" t="s">
        <v>118</v>
      </c>
      <c r="B302" s="85" t="s">
        <v>120</v>
      </c>
      <c r="C302" s="85" t="s">
        <v>121</v>
      </c>
      <c r="D302" s="85" t="s">
        <v>122</v>
      </c>
      <c r="E302" s="85" t="s">
        <v>123</v>
      </c>
      <c r="F302" s="85" t="s">
        <v>126</v>
      </c>
      <c r="G302" s="83" t="s">
        <v>124</v>
      </c>
      <c r="H302" s="83" t="s">
        <v>125</v>
      </c>
      <c r="I302" s="71"/>
      <c r="J302" s="71"/>
      <c r="K302" s="71"/>
      <c r="L302" s="71"/>
      <c r="M302" s="71"/>
      <c r="N302" s="71"/>
      <c r="O302" s="71"/>
      <c r="P302" s="71"/>
      <c r="Q302" s="71"/>
      <c r="R302" s="71"/>
      <c r="S302" s="71"/>
      <c r="T302" s="71"/>
      <c r="U302" s="71"/>
      <c r="V302" s="71"/>
      <c r="W302" s="71"/>
      <c r="X302" s="71"/>
      <c r="Y302" s="71"/>
    </row>
    <row r="303" spans="1:25" ht="15">
      <c r="A303" s="53" t="s">
        <v>119</v>
      </c>
      <c r="B303" s="86"/>
      <c r="C303" s="86"/>
      <c r="D303" s="86"/>
      <c r="E303" s="86"/>
      <c r="F303" s="86"/>
      <c r="G303" s="84"/>
      <c r="H303" s="84"/>
      <c r="I303" s="71"/>
      <c r="J303" s="71"/>
      <c r="K303" s="71"/>
      <c r="L303" s="71"/>
      <c r="M303" s="71"/>
      <c r="N303" s="71"/>
      <c r="O303" s="71"/>
      <c r="P303" s="71"/>
      <c r="Q303" s="71"/>
      <c r="R303" s="71"/>
      <c r="S303" s="71"/>
      <c r="T303" s="71"/>
      <c r="U303" s="71"/>
      <c r="V303" s="71"/>
      <c r="W303" s="71"/>
      <c r="X303" s="71"/>
      <c r="Y303" s="71"/>
    </row>
    <row r="304" spans="1:25" ht="15">
      <c r="A304" s="54" t="s">
        <v>120</v>
      </c>
      <c r="B304" s="46">
        <f>$Z$4</f>
        <v>2651.3560820188513</v>
      </c>
      <c r="C304" s="46">
        <f>$Z$6</f>
        <v>1.2856251656021118</v>
      </c>
      <c r="D304" s="46">
        <f>$Z$7</f>
        <v>9.932661352670735</v>
      </c>
      <c r="E304" s="47">
        <v>0</v>
      </c>
      <c r="F304" s="46">
        <f>$Z$8</f>
        <v>1.4924841364427057</v>
      </c>
      <c r="G304" s="51">
        <f>$Z$9</f>
        <v>0.1762293452844488</v>
      </c>
      <c r="H304" s="58">
        <f aca="true" t="shared" si="55" ref="H304:H309">SUM(B304:G304)</f>
        <v>2664.2430820188515</v>
      </c>
      <c r="I304" s="71"/>
      <c r="J304" s="71"/>
      <c r="K304" s="71"/>
      <c r="L304" s="71"/>
      <c r="M304" s="71"/>
      <c r="N304" s="71"/>
      <c r="O304" s="71"/>
      <c r="P304" s="71"/>
      <c r="Q304" s="71"/>
      <c r="R304" s="71"/>
      <c r="S304" s="71"/>
      <c r="T304" s="71"/>
      <c r="U304" s="71"/>
      <c r="V304" s="71"/>
      <c r="W304" s="71"/>
      <c r="X304" s="71"/>
      <c r="Y304" s="71"/>
    </row>
    <row r="305" spans="1:25" ht="15">
      <c r="A305" s="54" t="s">
        <v>121</v>
      </c>
      <c r="B305" s="46">
        <f>$Z$13</f>
        <v>0.008239999999999999</v>
      </c>
      <c r="C305" s="46">
        <f>$Z$11</f>
        <v>4814.84856800125</v>
      </c>
      <c r="D305" s="46">
        <f>$Z$14</f>
        <v>52.09830997545555</v>
      </c>
      <c r="E305" s="47">
        <v>0</v>
      </c>
      <c r="F305" s="46">
        <f>$Z$15</f>
        <v>7.694773134222222</v>
      </c>
      <c r="G305" s="48">
        <v>0</v>
      </c>
      <c r="H305" s="59">
        <f t="shared" si="55"/>
        <v>4874.649891110928</v>
      </c>
      <c r="I305" s="71"/>
      <c r="J305" s="71"/>
      <c r="K305" s="71"/>
      <c r="L305" s="71"/>
      <c r="M305" s="71"/>
      <c r="N305" s="71"/>
      <c r="O305" s="71"/>
      <c r="P305" s="71"/>
      <c r="Q305" s="71"/>
      <c r="R305" s="71"/>
      <c r="S305" s="71"/>
      <c r="T305" s="71"/>
      <c r="U305" s="71"/>
      <c r="V305" s="71"/>
      <c r="W305" s="71"/>
      <c r="X305" s="71"/>
      <c r="Y305" s="71"/>
    </row>
    <row r="306" spans="1:25" ht="15">
      <c r="A306" s="54" t="s">
        <v>122</v>
      </c>
      <c r="B306" s="46">
        <f>$Z$19</f>
        <v>1.7488351981262966</v>
      </c>
      <c r="C306" s="46">
        <f>$Z$20</f>
        <v>99.03241471555556</v>
      </c>
      <c r="D306" s="46">
        <f>$Z$17</f>
        <v>14354.155714786648</v>
      </c>
      <c r="E306" s="46">
        <f>$Z$21</f>
        <v>0.0667475</v>
      </c>
      <c r="F306" s="46">
        <f>$Z$22</f>
        <v>0.149691431</v>
      </c>
      <c r="G306" s="48">
        <v>0</v>
      </c>
      <c r="H306" s="59">
        <f t="shared" si="55"/>
        <v>14455.153403631328</v>
      </c>
      <c r="I306" s="71"/>
      <c r="J306" s="71"/>
      <c r="K306" s="71"/>
      <c r="L306" s="71"/>
      <c r="M306" s="71"/>
      <c r="N306" s="71"/>
      <c r="O306" s="71"/>
      <c r="P306" s="71"/>
      <c r="Q306" s="71"/>
      <c r="R306" s="71"/>
      <c r="S306" s="71"/>
      <c r="T306" s="71"/>
      <c r="U306" s="71"/>
      <c r="V306" s="71"/>
      <c r="W306" s="71"/>
      <c r="X306" s="71"/>
      <c r="Y306" s="71"/>
    </row>
    <row r="307" spans="1:25" ht="15">
      <c r="A307" s="54" t="s">
        <v>123</v>
      </c>
      <c r="B307" s="47">
        <v>0</v>
      </c>
      <c r="C307" s="47">
        <v>0</v>
      </c>
      <c r="D307" s="46">
        <f>$Z$26</f>
        <v>0.024281999999999998</v>
      </c>
      <c r="E307" s="46">
        <f>$Z$24</f>
        <v>174.23613245</v>
      </c>
      <c r="F307" s="47">
        <v>0</v>
      </c>
      <c r="G307" s="48">
        <v>0</v>
      </c>
      <c r="H307" s="59">
        <f t="shared" si="55"/>
        <v>174.26041445</v>
      </c>
      <c r="I307" s="71"/>
      <c r="J307" s="71"/>
      <c r="K307" s="71"/>
      <c r="L307" s="71"/>
      <c r="M307" s="71"/>
      <c r="N307" s="71"/>
      <c r="O307" s="71"/>
      <c r="P307" s="71"/>
      <c r="Q307" s="71"/>
      <c r="R307" s="71"/>
      <c r="S307" s="71"/>
      <c r="T307" s="71"/>
      <c r="U307" s="71"/>
      <c r="V307" s="71"/>
      <c r="W307" s="71"/>
      <c r="X307" s="71"/>
      <c r="Y307" s="71"/>
    </row>
    <row r="308" spans="1:8" ht="15">
      <c r="A308" s="54" t="s">
        <v>126</v>
      </c>
      <c r="B308" s="46">
        <f>$Z$30</f>
        <v>0.1564684244835916</v>
      </c>
      <c r="C308" s="46">
        <f>$Z$31</f>
        <v>5.250679006666667</v>
      </c>
      <c r="D308" s="46">
        <f>$Z$32</f>
        <v>10.188821133777777</v>
      </c>
      <c r="E308" s="47">
        <v>0</v>
      </c>
      <c r="F308" s="46">
        <f>$Z$28</f>
        <v>1941.6506361485372</v>
      </c>
      <c r="G308" s="48">
        <v>0</v>
      </c>
      <c r="H308" s="59">
        <f t="shared" si="55"/>
        <v>1957.246604713465</v>
      </c>
    </row>
    <row r="309" spans="1:8" ht="15">
      <c r="A309" s="54" t="s">
        <v>124</v>
      </c>
      <c r="B309" s="49">
        <v>0</v>
      </c>
      <c r="C309" s="49">
        <v>0</v>
      </c>
      <c r="D309" s="49">
        <v>0</v>
      </c>
      <c r="E309" s="49">
        <v>0</v>
      </c>
      <c r="F309" s="49">
        <v>0</v>
      </c>
      <c r="G309" s="50">
        <f>$Z$34</f>
        <v>292.5796747754314</v>
      </c>
      <c r="H309" s="60">
        <f t="shared" si="55"/>
        <v>292.5796747754314</v>
      </c>
    </row>
    <row r="310" spans="1:8" ht="15">
      <c r="A310" s="53" t="s">
        <v>125</v>
      </c>
      <c r="B310" s="55">
        <f aca="true" t="shared" si="56" ref="B310:H310">SUM(B304:B309)</f>
        <v>2653.2696256414615</v>
      </c>
      <c r="C310" s="56">
        <f t="shared" si="56"/>
        <v>4920.417286889074</v>
      </c>
      <c r="D310" s="56">
        <f t="shared" si="56"/>
        <v>14426.399789248551</v>
      </c>
      <c r="E310" s="56">
        <f t="shared" si="56"/>
        <v>174.30287995</v>
      </c>
      <c r="F310" s="56">
        <f t="shared" si="56"/>
        <v>1950.987584850202</v>
      </c>
      <c r="G310" s="57">
        <f t="shared" si="56"/>
        <v>292.75590412071585</v>
      </c>
      <c r="H310" s="61">
        <f t="shared" si="56"/>
        <v>24418.133070700005</v>
      </c>
    </row>
  </sheetData>
  <sheetProtection/>
  <mergeCells count="175">
    <mergeCell ref="H302:H303"/>
    <mergeCell ref="B302:B303"/>
    <mergeCell ref="C302:C303"/>
    <mergeCell ref="D302:D303"/>
    <mergeCell ref="E302:E303"/>
    <mergeCell ref="F302:F303"/>
    <mergeCell ref="G302:G303"/>
    <mergeCell ref="H291:H292"/>
    <mergeCell ref="B291:B292"/>
    <mergeCell ref="C291:C292"/>
    <mergeCell ref="D291:D292"/>
    <mergeCell ref="E291:E292"/>
    <mergeCell ref="F291:F292"/>
    <mergeCell ref="G291:G292"/>
    <mergeCell ref="H269:H270"/>
    <mergeCell ref="B280:B281"/>
    <mergeCell ref="C280:C281"/>
    <mergeCell ref="D280:D281"/>
    <mergeCell ref="E280:E281"/>
    <mergeCell ref="F280:F281"/>
    <mergeCell ref="G280:G281"/>
    <mergeCell ref="H280:H281"/>
    <mergeCell ref="B269:B270"/>
    <mergeCell ref="C269:C270"/>
    <mergeCell ref="D269:D270"/>
    <mergeCell ref="E269:E270"/>
    <mergeCell ref="F269:F270"/>
    <mergeCell ref="G269:G270"/>
    <mergeCell ref="H247:H248"/>
    <mergeCell ref="B258:B259"/>
    <mergeCell ref="C258:C259"/>
    <mergeCell ref="D258:D259"/>
    <mergeCell ref="E258:E259"/>
    <mergeCell ref="F258:F259"/>
    <mergeCell ref="G258:G259"/>
    <mergeCell ref="H258:H259"/>
    <mergeCell ref="B247:B248"/>
    <mergeCell ref="C247:C248"/>
    <mergeCell ref="D247:D248"/>
    <mergeCell ref="E247:E248"/>
    <mergeCell ref="F247:F248"/>
    <mergeCell ref="G247:G248"/>
    <mergeCell ref="H225:H226"/>
    <mergeCell ref="B236:B237"/>
    <mergeCell ref="C236:C237"/>
    <mergeCell ref="D236:D237"/>
    <mergeCell ref="E236:E237"/>
    <mergeCell ref="F236:F237"/>
    <mergeCell ref="G236:G237"/>
    <mergeCell ref="H236:H237"/>
    <mergeCell ref="B225:B226"/>
    <mergeCell ref="C225:C226"/>
    <mergeCell ref="D225:D226"/>
    <mergeCell ref="E225:E226"/>
    <mergeCell ref="F225:F226"/>
    <mergeCell ref="G225:G226"/>
    <mergeCell ref="H203:H204"/>
    <mergeCell ref="B214:B215"/>
    <mergeCell ref="C214:C215"/>
    <mergeCell ref="D214:D215"/>
    <mergeCell ref="E214:E215"/>
    <mergeCell ref="F214:F215"/>
    <mergeCell ref="G214:G215"/>
    <mergeCell ref="H214:H215"/>
    <mergeCell ref="B203:B204"/>
    <mergeCell ref="C203:C204"/>
    <mergeCell ref="D203:D204"/>
    <mergeCell ref="E203:E204"/>
    <mergeCell ref="F203:F204"/>
    <mergeCell ref="G203:G204"/>
    <mergeCell ref="H181:H182"/>
    <mergeCell ref="B192:B193"/>
    <mergeCell ref="C192:C193"/>
    <mergeCell ref="D192:D193"/>
    <mergeCell ref="E192:E193"/>
    <mergeCell ref="F192:F193"/>
    <mergeCell ref="G192:G193"/>
    <mergeCell ref="H192:H193"/>
    <mergeCell ref="B181:B182"/>
    <mergeCell ref="C181:C182"/>
    <mergeCell ref="D181:D182"/>
    <mergeCell ref="E181:E182"/>
    <mergeCell ref="F181:F182"/>
    <mergeCell ref="G181:G182"/>
    <mergeCell ref="H159:H160"/>
    <mergeCell ref="B170:B171"/>
    <mergeCell ref="C170:C171"/>
    <mergeCell ref="D170:D171"/>
    <mergeCell ref="E170:E171"/>
    <mergeCell ref="F170:F171"/>
    <mergeCell ref="G170:G171"/>
    <mergeCell ref="H170:H171"/>
    <mergeCell ref="B159:B160"/>
    <mergeCell ref="C159:C160"/>
    <mergeCell ref="D159:D160"/>
    <mergeCell ref="E159:E160"/>
    <mergeCell ref="F159:F160"/>
    <mergeCell ref="G159:G160"/>
    <mergeCell ref="H137:H138"/>
    <mergeCell ref="B148:B149"/>
    <mergeCell ref="C148:C149"/>
    <mergeCell ref="D148:D149"/>
    <mergeCell ref="E148:E149"/>
    <mergeCell ref="F148:F149"/>
    <mergeCell ref="G148:G149"/>
    <mergeCell ref="H148:H149"/>
    <mergeCell ref="B137:B138"/>
    <mergeCell ref="C137:C138"/>
    <mergeCell ref="D137:D138"/>
    <mergeCell ref="E137:E138"/>
    <mergeCell ref="F137:F138"/>
    <mergeCell ref="G137:G138"/>
    <mergeCell ref="H115:H116"/>
    <mergeCell ref="B126:B127"/>
    <mergeCell ref="C126:C127"/>
    <mergeCell ref="D126:D127"/>
    <mergeCell ref="E126:E127"/>
    <mergeCell ref="F126:F127"/>
    <mergeCell ref="G126:G127"/>
    <mergeCell ref="H126:H127"/>
    <mergeCell ref="B115:B116"/>
    <mergeCell ref="C115:C116"/>
    <mergeCell ref="D115:D116"/>
    <mergeCell ref="E115:E116"/>
    <mergeCell ref="F115:F116"/>
    <mergeCell ref="G115:G116"/>
    <mergeCell ref="H93:H94"/>
    <mergeCell ref="B104:B105"/>
    <mergeCell ref="C104:C105"/>
    <mergeCell ref="D104:D105"/>
    <mergeCell ref="E104:E105"/>
    <mergeCell ref="F104:F105"/>
    <mergeCell ref="G104:G105"/>
    <mergeCell ref="H104:H105"/>
    <mergeCell ref="B93:B94"/>
    <mergeCell ref="C93:C94"/>
    <mergeCell ref="D93:D94"/>
    <mergeCell ref="E93:E94"/>
    <mergeCell ref="F93:F94"/>
    <mergeCell ref="G93:G94"/>
    <mergeCell ref="H71:H72"/>
    <mergeCell ref="B82:B83"/>
    <mergeCell ref="C82:C83"/>
    <mergeCell ref="D82:D83"/>
    <mergeCell ref="E82:E83"/>
    <mergeCell ref="F82:F83"/>
    <mergeCell ref="G82:G83"/>
    <mergeCell ref="H82:H83"/>
    <mergeCell ref="B71:B72"/>
    <mergeCell ref="C71:C72"/>
    <mergeCell ref="D71:D72"/>
    <mergeCell ref="E71:E72"/>
    <mergeCell ref="F71:F72"/>
    <mergeCell ref="G71:G72"/>
    <mergeCell ref="B60:B61"/>
    <mergeCell ref="C60:C61"/>
    <mergeCell ref="D60:D61"/>
    <mergeCell ref="E60:E61"/>
    <mergeCell ref="F60:F61"/>
    <mergeCell ref="B49:B50"/>
    <mergeCell ref="C49:C50"/>
    <mergeCell ref="D49:D50"/>
    <mergeCell ref="E49:E50"/>
    <mergeCell ref="C38:C39"/>
    <mergeCell ref="D38:D39"/>
    <mergeCell ref="E38:E39"/>
    <mergeCell ref="F38:F39"/>
    <mergeCell ref="G38:G39"/>
    <mergeCell ref="B38:B39"/>
    <mergeCell ref="H60:H61"/>
    <mergeCell ref="H38:H39"/>
    <mergeCell ref="H49:H50"/>
    <mergeCell ref="G60:G61"/>
    <mergeCell ref="F49:F50"/>
    <mergeCell ref="G49:G5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310"/>
  <sheetViews>
    <sheetView zoomScalePageLayoutView="0" workbookViewId="0" topLeftCell="A1">
      <selection activeCell="M307" sqref="M307"/>
    </sheetView>
  </sheetViews>
  <sheetFormatPr defaultColWidth="9.140625" defaultRowHeight="15"/>
  <cols>
    <col min="1" max="1" width="30.57421875" style="0" customWidth="1"/>
    <col min="2" max="8" width="10.28125" style="0" customWidth="1"/>
    <col min="9" max="9" width="7.421875" style="0" customWidth="1"/>
    <col min="10" max="10" width="7.28125" style="0" customWidth="1"/>
    <col min="11" max="12" width="7.7109375" style="0" customWidth="1"/>
    <col min="13" max="13" width="8.140625" style="0" customWidth="1"/>
    <col min="14" max="15" width="7.57421875" style="0" customWidth="1"/>
    <col min="16" max="16" width="7.8515625" style="0" customWidth="1"/>
    <col min="17" max="17" width="7.421875" style="0" customWidth="1"/>
    <col min="18" max="20" width="7.57421875" style="0" customWidth="1"/>
    <col min="21" max="21" width="7.421875" style="0" customWidth="1"/>
    <col min="22" max="23" width="7.57421875" style="0" customWidth="1"/>
    <col min="24" max="24" width="7.28125" style="0" customWidth="1"/>
    <col min="25" max="26" width="7.7109375" style="0" customWidth="1"/>
  </cols>
  <sheetData>
    <row r="1" spans="1:26" ht="15">
      <c r="A1" s="40" t="s">
        <v>34</v>
      </c>
      <c r="B1" s="40" t="s">
        <v>0</v>
      </c>
      <c r="C1" s="40"/>
      <c r="D1" s="40"/>
      <c r="E1" s="40"/>
      <c r="F1" s="40"/>
      <c r="G1" s="40"/>
      <c r="H1" s="40"/>
      <c r="I1" s="40"/>
      <c r="J1" s="40"/>
      <c r="K1" s="40"/>
      <c r="L1" s="40"/>
      <c r="M1" s="40"/>
      <c r="N1" s="40"/>
      <c r="O1" s="40"/>
      <c r="P1" s="40"/>
      <c r="Q1" s="40"/>
      <c r="R1" s="40"/>
      <c r="S1" s="40"/>
      <c r="T1" s="40"/>
      <c r="U1" s="40"/>
      <c r="V1" s="40"/>
      <c r="W1" s="40"/>
      <c r="X1" s="40"/>
      <c r="Y1" s="40"/>
      <c r="Z1" s="40"/>
    </row>
    <row r="2" spans="1:26" ht="15">
      <c r="A2" s="41" t="s">
        <v>35</v>
      </c>
      <c r="B2" s="41">
        <v>1990</v>
      </c>
      <c r="C2" s="41">
        <v>1991</v>
      </c>
      <c r="D2" s="41">
        <v>1992</v>
      </c>
      <c r="E2" s="41">
        <v>1993</v>
      </c>
      <c r="F2" s="41">
        <v>1994</v>
      </c>
      <c r="G2" s="41">
        <v>1995</v>
      </c>
      <c r="H2" s="41">
        <v>1996</v>
      </c>
      <c r="I2" s="41">
        <v>1997</v>
      </c>
      <c r="J2" s="41">
        <v>1998</v>
      </c>
      <c r="K2" s="41">
        <v>1999</v>
      </c>
      <c r="L2" s="41">
        <v>2000</v>
      </c>
      <c r="M2" s="41">
        <v>2001</v>
      </c>
      <c r="N2" s="41">
        <v>2002</v>
      </c>
      <c r="O2" s="41">
        <v>2003</v>
      </c>
      <c r="P2" s="41">
        <v>2004</v>
      </c>
      <c r="Q2" s="41">
        <v>2005</v>
      </c>
      <c r="R2" s="41">
        <v>2006</v>
      </c>
      <c r="S2" s="41">
        <v>2007</v>
      </c>
      <c r="T2" s="41">
        <v>2008</v>
      </c>
      <c r="U2" s="41">
        <v>2009</v>
      </c>
      <c r="V2" s="41">
        <v>2010</v>
      </c>
      <c r="W2" s="41">
        <v>2011</v>
      </c>
      <c r="X2" s="41">
        <v>2012</v>
      </c>
      <c r="Y2" s="41">
        <v>2013</v>
      </c>
      <c r="Z2" s="41">
        <v>2014</v>
      </c>
    </row>
    <row r="3" spans="1:26" ht="15">
      <c r="A3" s="42" t="s">
        <v>2</v>
      </c>
      <c r="B3" s="69">
        <f>SUM(B4:B9)</f>
        <v>965.2301735626825</v>
      </c>
      <c r="C3" s="69">
        <f aca="true" t="shared" si="0" ref="C3:Y3">SUM(C4:C9)</f>
        <v>969.1617735364828</v>
      </c>
      <c r="D3" s="69">
        <f t="shared" si="0"/>
        <v>972.739373515583</v>
      </c>
      <c r="E3" s="69">
        <f t="shared" si="0"/>
        <v>977.4898734898824</v>
      </c>
      <c r="F3" s="69">
        <f t="shared" si="0"/>
        <v>983.3211734725817</v>
      </c>
      <c r="G3" s="69">
        <f t="shared" si="0"/>
        <v>988.2069734570816</v>
      </c>
      <c r="H3" s="69">
        <f t="shared" si="0"/>
        <v>992.4006734454824</v>
      </c>
      <c r="I3" s="69">
        <f t="shared" si="0"/>
        <v>996.5389734324827</v>
      </c>
      <c r="J3" s="69">
        <f t="shared" si="0"/>
        <v>1000.3726734166827</v>
      </c>
      <c r="K3" s="69">
        <f t="shared" si="0"/>
        <v>1004.9485733957822</v>
      </c>
      <c r="L3" s="69">
        <f t="shared" si="0"/>
        <v>1010.2007660402478</v>
      </c>
      <c r="M3" s="69">
        <f t="shared" si="0"/>
        <v>1015.312714610919</v>
      </c>
      <c r="N3" s="69">
        <f t="shared" si="0"/>
        <v>1019.6006425817621</v>
      </c>
      <c r="O3" s="69">
        <f t="shared" si="0"/>
        <v>1024.2591054092336</v>
      </c>
      <c r="P3" s="69">
        <f t="shared" si="0"/>
        <v>1027.8350619591615</v>
      </c>
      <c r="Q3" s="69">
        <f t="shared" si="0"/>
        <v>1031.8851164078387</v>
      </c>
      <c r="R3" s="69">
        <f t="shared" si="0"/>
        <v>1034.7351666455554</v>
      </c>
      <c r="S3" s="69">
        <f t="shared" si="0"/>
        <v>1036.9233197290023</v>
      </c>
      <c r="T3" s="69">
        <f t="shared" si="0"/>
        <v>1038.7578892521972</v>
      </c>
      <c r="U3" s="69">
        <f t="shared" si="0"/>
        <v>1040.38866713587</v>
      </c>
      <c r="V3" s="69">
        <f t="shared" si="0"/>
        <v>1041.8783726520153</v>
      </c>
      <c r="W3" s="69">
        <f t="shared" si="0"/>
        <v>1043.5629026517634</v>
      </c>
      <c r="X3" s="69">
        <f t="shared" si="0"/>
        <v>1045.4904326515111</v>
      </c>
      <c r="Y3" s="69">
        <f t="shared" si="0"/>
        <v>1047.3321499514923</v>
      </c>
      <c r="Z3" s="69">
        <f>SUM(Z4:Z9)</f>
        <v>1050.2901799514925</v>
      </c>
    </row>
    <row r="4" spans="1:26" ht="15">
      <c r="A4" s="44" t="s">
        <v>13</v>
      </c>
      <c r="B4" s="70">
        <f>'[1]England 4.1'!C$6</f>
        <v>961.4811735886824</v>
      </c>
      <c r="C4" s="70">
        <f>'[1]England 4.1'!D$6</f>
        <v>964.6307735626827</v>
      </c>
      <c r="D4" s="70">
        <f>'[1]England 4.1'!E$6</f>
        <v>968.5843735364831</v>
      </c>
      <c r="E4" s="70">
        <f>'[1]England 4.1'!F$6</f>
        <v>972.1938735155825</v>
      </c>
      <c r="F4" s="70">
        <f>'[1]England 4.1'!G$6</f>
        <v>976.9641734898817</v>
      </c>
      <c r="G4" s="70">
        <f>'[1]England 4.1'!H$6</f>
        <v>982.8319734725817</v>
      </c>
      <c r="H4" s="70">
        <f>'[1]England 4.1'!I$6</f>
        <v>987.6926734570825</v>
      </c>
      <c r="I4" s="70">
        <f>'[1]England 4.1'!J$6</f>
        <v>991.8849734454827</v>
      </c>
      <c r="J4" s="70">
        <f>'[1]England 4.1'!K$6</f>
        <v>996.0036734324826</v>
      </c>
      <c r="K4" s="70">
        <f>'[1]England 4.1'!L$6</f>
        <v>999.8105734166822</v>
      </c>
      <c r="L4" s="70">
        <f>'[1]England 4.1'!M$6</f>
        <v>1004.2547660611478</v>
      </c>
      <c r="M4" s="70">
        <f>'[1]England 4.1'!N$6</f>
        <v>1009.4237146296189</v>
      </c>
      <c r="N4" s="70">
        <f>'[1]England 4.1'!O$6</f>
        <v>1014.2456426000622</v>
      </c>
      <c r="O4" s="70">
        <f>'[1]England 4.1'!P$6</f>
        <v>1018.3771054238337</v>
      </c>
      <c r="P4" s="70">
        <f>'[1]England 4.1'!Q$6</f>
        <v>1023.2090619646614</v>
      </c>
      <c r="Q4" s="70">
        <f>'[1]England 4.1'!R$6</f>
        <v>1026.5561164132387</v>
      </c>
      <c r="R4" s="70">
        <f>'[1]England 4.1'!S$6</f>
        <v>1031.0821666478555</v>
      </c>
      <c r="S4" s="70">
        <f>'[1]England 4.1'!T$6</f>
        <v>1033.7493197308022</v>
      </c>
      <c r="T4" s="70">
        <f>'[1]England 4.1'!U$6</f>
        <v>1036.167889253707</v>
      </c>
      <c r="U4" s="70">
        <f>'[1]England 4.1'!V$6</f>
        <v>1037.8736671360662</v>
      </c>
      <c r="V4" s="70">
        <f>'[1]England 4.1'!W$6</f>
        <v>1039.5873726522113</v>
      </c>
      <c r="W4" s="70">
        <f>'[1]England 4.1'!X$6</f>
        <v>1041.0309026520154</v>
      </c>
      <c r="X4" s="70">
        <f>'[1]England 4.1'!Y$6</f>
        <v>1042.8824326517629</v>
      </c>
      <c r="Y4" s="70">
        <f>'[1]England 4.1'!Z$6</f>
        <v>1044.7534626515112</v>
      </c>
      <c r="Z4" s="70">
        <f>'[1]England 4.1'!AA$6</f>
        <v>1046.9501799514924</v>
      </c>
    </row>
    <row r="5" spans="1:26" ht="15">
      <c r="A5" s="44" t="s">
        <v>3</v>
      </c>
      <c r="B5" s="67"/>
      <c r="C5" s="67"/>
      <c r="D5" s="67"/>
      <c r="E5" s="67"/>
      <c r="F5" s="67"/>
      <c r="G5" s="67"/>
      <c r="H5" s="67"/>
      <c r="I5" s="67"/>
      <c r="J5" s="67"/>
      <c r="K5" s="67"/>
      <c r="L5" s="67"/>
      <c r="M5" s="67"/>
      <c r="N5" s="67"/>
      <c r="O5" s="67"/>
      <c r="P5" s="67"/>
      <c r="Q5" s="67"/>
      <c r="R5" s="67"/>
      <c r="S5" s="67"/>
      <c r="T5" s="67"/>
      <c r="U5" s="67"/>
      <c r="V5" s="67"/>
      <c r="W5" s="67"/>
      <c r="X5" s="67"/>
      <c r="Y5" s="67"/>
      <c r="Z5" s="67"/>
    </row>
    <row r="6" spans="1:26" ht="15">
      <c r="A6" s="1" t="s">
        <v>4</v>
      </c>
      <c r="B6" s="68">
        <f>'[1]England 4.1'!C$20</f>
        <v>0.8744520940394678</v>
      </c>
      <c r="C6" s="68">
        <f>'[1]England 4.1'!D$20</f>
        <v>1.0568531455482435</v>
      </c>
      <c r="D6" s="68">
        <f>'[1]England 4.1'!E$20</f>
        <v>0.9691513624048747</v>
      </c>
      <c r="E6" s="68">
        <f>'[1]England 4.1'!F$20</f>
        <v>1.235288956969089</v>
      </c>
      <c r="F6" s="68">
        <f>'[1]England 4.1'!G$20</f>
        <v>1.4827666004888789</v>
      </c>
      <c r="G6" s="68">
        <f>'[1]England 4.1'!H$20</f>
        <v>1.2537156640450091</v>
      </c>
      <c r="H6" s="68">
        <f>'[1]England 4.1'!I$20</f>
        <v>1.0981382974515246</v>
      </c>
      <c r="I6" s="68">
        <f>'[1]England 4.1'!J$20</f>
        <v>1.0855428280917363</v>
      </c>
      <c r="J6" s="68">
        <f>'[1]England 4.1'!K$20</f>
        <v>1.0190667408743201</v>
      </c>
      <c r="K6" s="68">
        <f>'[1]England 4.1'!L$20</f>
        <v>1.198435548695135</v>
      </c>
      <c r="L6" s="68">
        <f>'[1]England 4.1'!M$20</f>
        <v>1.3248240179972517</v>
      </c>
      <c r="M6" s="68">
        <f>'[1]England 4.1'!N$20</f>
        <v>1.3121238891078029</v>
      </c>
      <c r="N6" s="68">
        <f>'[1]England 4.1'!O$20</f>
        <v>1.1931437297456622</v>
      </c>
      <c r="O6" s="68">
        <f>'[1]England 4.1'!P$20</f>
        <v>1.3105642250097873</v>
      </c>
      <c r="P6" s="68">
        <f>'[1]England 4.1'!Q$20</f>
        <v>1.0307157621107828</v>
      </c>
      <c r="Q6" s="68">
        <f>'[1]England 4.1'!R$20</f>
        <v>1.1873506911484921</v>
      </c>
      <c r="R6" s="68">
        <f>'[1]England 4.1'!S$20</f>
        <v>0.8139223262206259</v>
      </c>
      <c r="S6" s="68">
        <f>'[1]England 4.1'!T$20</f>
        <v>0.7071966776856717</v>
      </c>
      <c r="T6" s="68">
        <f>'[1]England 4.1'!U$20</f>
        <v>0.5770760539309263</v>
      </c>
      <c r="U6" s="68">
        <f>'[1]England 4.1'!V$20</f>
        <v>0.5603653576715537</v>
      </c>
      <c r="V6" s="68">
        <f>'[1]England 4.1'!W$20</f>
        <v>0.510456077302484</v>
      </c>
      <c r="W6" s="68">
        <f>'[1]England 4.1'!X$20</f>
        <v>0.5641531155442291</v>
      </c>
      <c r="X6" s="68">
        <f>'[1]England 4.1'!Y$20</f>
        <v>0.5810866213837349</v>
      </c>
      <c r="Y6" s="68">
        <f>'[1]England 4.1'!Z$20</f>
        <v>0.5745554796379957</v>
      </c>
      <c r="Z6" s="68">
        <f>'[1]England 4.1'!AA$20</f>
        <v>0.744183019788807</v>
      </c>
    </row>
    <row r="7" spans="1:26" ht="15">
      <c r="A7" s="1" t="s">
        <v>21</v>
      </c>
      <c r="B7" s="68">
        <f>'[1]England 4.1'!C$33</f>
        <v>2.2980536614996696</v>
      </c>
      <c r="C7" s="68">
        <f>'[1]England 4.1'!D$33</f>
        <v>2.777402281210577</v>
      </c>
      <c r="D7" s="68">
        <f>'[1]England 4.1'!E$33</f>
        <v>2.5469226411634547</v>
      </c>
      <c r="E7" s="68">
        <f>'[1]England 4.1'!F$33</f>
        <v>3.246330279180276</v>
      </c>
      <c r="F7" s="68">
        <f>'[1]England 4.1'!G$33</f>
        <v>3.8966997033105524</v>
      </c>
      <c r="G7" s="68">
        <f>'[1]England 4.1'!H$33</f>
        <v>3.2947555296357787</v>
      </c>
      <c r="H7" s="68">
        <f>'[1]England 4.1'!I$33</f>
        <v>2.8858993562860507</v>
      </c>
      <c r="I7" s="68">
        <f>'[1]England 4.1'!J$33</f>
        <v>2.8527985555928312</v>
      </c>
      <c r="J7" s="68">
        <f>'[1]England 4.1'!K$33</f>
        <v>2.6780998880803955</v>
      </c>
      <c r="K7" s="68">
        <f>'[1]England 4.1'!L$33</f>
        <v>3.1494797937163117</v>
      </c>
      <c r="L7" s="68">
        <f>'[1]England 4.1'!M$33</f>
        <v>3.8421803527892413</v>
      </c>
      <c r="M7" s="68">
        <f>'[1]England 4.1'!N$33</f>
        <v>3.805348150901253</v>
      </c>
      <c r="N7" s="68">
        <f>'[1]England 4.1'!O$33</f>
        <v>3.460288562259421</v>
      </c>
      <c r="O7" s="68">
        <f>'[1]England 4.1'!P$33</f>
        <v>3.800824900512567</v>
      </c>
      <c r="P7" s="68">
        <f>'[1]England 4.1'!Q$33</f>
        <v>2.98922407557111</v>
      </c>
      <c r="Q7" s="68">
        <f>'[1]England 4.1'!R$33</f>
        <v>3.443487916453917</v>
      </c>
      <c r="R7" s="68">
        <f>'[1]England 4.1'!S$33</f>
        <v>2.3604919053542486</v>
      </c>
      <c r="S7" s="68">
        <f>'[1]England 4.1'!T$33</f>
        <v>2.050972162075756</v>
      </c>
      <c r="T7" s="68">
        <f>'[1]England 4.1'!U$33</f>
        <v>1.6736036230912812</v>
      </c>
      <c r="U7" s="68">
        <f>'[1]England 4.1'!V$33</f>
        <v>1.6251401985330145</v>
      </c>
      <c r="V7" s="68">
        <f>'[1]England 4.1'!W$33</f>
        <v>1.480396101316408</v>
      </c>
      <c r="W7" s="68">
        <f>'[1]England 4.1'!X$33</f>
        <v>1.6361252415891603</v>
      </c>
      <c r="X7" s="68">
        <f>'[1]England 4.1'!Y$33</f>
        <v>1.6852348460019375</v>
      </c>
      <c r="Y7" s="68">
        <f>'[1]England 4.1'!Z$33</f>
        <v>1.6662935948199915</v>
      </c>
      <c r="Z7" s="68">
        <f>'[1]England 4.1'!AA$33</f>
        <v>2.1582378781404703</v>
      </c>
    </row>
    <row r="8" spans="1:26" ht="15">
      <c r="A8" s="1" t="s">
        <v>20</v>
      </c>
      <c r="B8" s="68">
        <f>'[1]England 4.1'!C$59</f>
        <v>0.5372324467248001</v>
      </c>
      <c r="C8" s="68">
        <f>'[1]England 4.1'!D$59</f>
        <v>0.649293203231849</v>
      </c>
      <c r="D8" s="68">
        <f>'[1]England 4.1'!E$59</f>
        <v>0.5954123287260887</v>
      </c>
      <c r="E8" s="68">
        <f>'[1]England 4.1'!F$59</f>
        <v>0.7589178564362581</v>
      </c>
      <c r="F8" s="68">
        <f>'[1]England 4.1'!G$59</f>
        <v>0.9109593700241068</v>
      </c>
      <c r="G8" s="68">
        <f>'[1]England 4.1'!H$59</f>
        <v>0.7702385737116298</v>
      </c>
      <c r="H8" s="68">
        <f>'[1]England 4.1'!I$59</f>
        <v>0.6746573407547487</v>
      </c>
      <c r="I8" s="68">
        <f>'[1]England 4.1'!J$59</f>
        <v>0.6669191297447573</v>
      </c>
      <c r="J8" s="68">
        <f>'[1]England 4.1'!K$59</f>
        <v>0.6260785722940575</v>
      </c>
      <c r="K8" s="68">
        <f>'[1]England 4.1'!L$59</f>
        <v>0.7362764254966795</v>
      </c>
      <c r="L8" s="68">
        <f>'[1]England 4.1'!M$59</f>
        <v>0.7053816029225345</v>
      </c>
      <c r="M8" s="68">
        <f>'[1]England 4.1'!N$59</f>
        <v>0.6986196200843121</v>
      </c>
      <c r="N8" s="68">
        <f>'[1]England 4.1'!O$59</f>
        <v>0.6352705153075753</v>
      </c>
      <c r="O8" s="68">
        <f>'[1]England 4.1'!P$59</f>
        <v>0.6977892015936041</v>
      </c>
      <c r="P8" s="68">
        <f>'[1]England 4.1'!Q$59</f>
        <v>0.5487883119256175</v>
      </c>
      <c r="Q8" s="68">
        <f>'[1]England 4.1'!R$59</f>
        <v>0.632186103494419</v>
      </c>
      <c r="R8" s="68">
        <f>'[1]England 4.1'!S$59</f>
        <v>0.43336007448887764</v>
      </c>
      <c r="S8" s="68">
        <f>'[1]England 4.1'!T$59</f>
        <v>0.37653569025833056</v>
      </c>
      <c r="T8" s="68">
        <f>'[1]England 4.1'!U$59</f>
        <v>0.30725502134642924</v>
      </c>
      <c r="U8" s="68">
        <f>'[1]England 4.1'!V$59</f>
        <v>0.29835767531913804</v>
      </c>
      <c r="V8" s="68">
        <f>'[1]England 4.1'!W$59</f>
        <v>0.2717842680520624</v>
      </c>
      <c r="W8" s="68">
        <f>'[1]England 4.1'!X$59</f>
        <v>0.3003744071140138</v>
      </c>
      <c r="X8" s="68">
        <f>'[1]England 4.1'!Y$59</f>
        <v>0.3093903845796288</v>
      </c>
      <c r="Y8" s="68">
        <f>'[1]England 4.1'!Z$59</f>
        <v>0.30591298141442336</v>
      </c>
      <c r="Z8" s="68">
        <f>'[1]England 4.1'!AA$59</f>
        <v>0.396228483357289</v>
      </c>
    </row>
    <row r="9" spans="1:26" ht="15">
      <c r="A9" s="1" t="s">
        <v>19</v>
      </c>
      <c r="B9" s="68">
        <f>'[1]England 4.1'!C$72</f>
        <v>0.03926177173606303</v>
      </c>
      <c r="C9" s="68">
        <f>'[1]England 4.1'!D$72</f>
        <v>0.047451343809329985</v>
      </c>
      <c r="D9" s="68">
        <f>'[1]England 4.1'!E$72</f>
        <v>0.043513646805581674</v>
      </c>
      <c r="E9" s="68">
        <f>'[1]England 4.1'!F$72</f>
        <v>0.05546288171437642</v>
      </c>
      <c r="F9" s="68">
        <f>'[1]England 4.1'!G$72</f>
        <v>0.06657430887646201</v>
      </c>
      <c r="G9" s="68">
        <f>'[1]England 4.1'!H$72</f>
        <v>0.05629021710758255</v>
      </c>
      <c r="H9" s="68">
        <f>'[1]England 4.1'!I$72</f>
        <v>0.04930499390767619</v>
      </c>
      <c r="I9" s="68">
        <f>'[1]England 4.1'!J$72</f>
        <v>0.04873947357067502</v>
      </c>
      <c r="J9" s="68">
        <f>'[1]England 4.1'!K$72</f>
        <v>0.04575478295122639</v>
      </c>
      <c r="K9" s="68">
        <f>'[1]England 4.1'!L$72</f>
        <v>0.053808211191873644</v>
      </c>
      <c r="L9" s="68">
        <f>'[1]England 4.1'!M$72</f>
        <v>0.07361400539097257</v>
      </c>
      <c r="M9" s="68">
        <f>'[1]England 4.1'!N$72</f>
        <v>0.07290832120663293</v>
      </c>
      <c r="N9" s="68">
        <f>'[1]England 4.1'!O$72</f>
        <v>0.06629717438734153</v>
      </c>
      <c r="O9" s="68">
        <f>'[1]England 4.1'!P$72</f>
        <v>0.07282165828404116</v>
      </c>
      <c r="P9" s="68">
        <f>'[1]England 4.1'!Q$72</f>
        <v>0.057271844892489675</v>
      </c>
      <c r="Q9" s="68">
        <f>'[1]England 4.1'!R$72</f>
        <v>0.06597528350317199</v>
      </c>
      <c r="R9" s="68">
        <f>'[1]England 4.1'!S$72</f>
        <v>0.04522569163624748</v>
      </c>
      <c r="S9" s="68">
        <f>'[1]England 4.1'!T$72</f>
        <v>0.03929546818024167</v>
      </c>
      <c r="T9" s="68">
        <f>'[1]England 4.1'!U$72</f>
        <v>0.03206530012136336</v>
      </c>
      <c r="U9" s="68">
        <f>'[1]England 4.1'!V$72</f>
        <v>0.03113676828029366</v>
      </c>
      <c r="V9" s="68">
        <f>'[1]England 4.1'!W$72</f>
        <v>0.028363553133045415</v>
      </c>
      <c r="W9" s="68">
        <f>'[1]England 4.1'!X$72</f>
        <v>0.03134723550059688</v>
      </c>
      <c r="X9" s="68">
        <f>'[1]England 4.1'!Y$72</f>
        <v>0.03228814778269896</v>
      </c>
      <c r="Y9" s="68">
        <f>'[1]England 4.1'!Z$72</f>
        <v>0.031925244108589206</v>
      </c>
      <c r="Z9" s="68">
        <f>'[1]England 4.1'!AA$72</f>
        <v>0.041350618713433616</v>
      </c>
    </row>
    <row r="10" spans="1:26" ht="15">
      <c r="A10" s="42" t="s">
        <v>14</v>
      </c>
      <c r="B10" s="69">
        <f>SUM(B11:B15)</f>
        <v>4372.161999999998</v>
      </c>
      <c r="C10" s="69">
        <f aca="true" t="shared" si="1" ref="C10:Y10">SUM(C11:C15)</f>
        <v>4364.337084065739</v>
      </c>
      <c r="D10" s="69">
        <f t="shared" si="1"/>
        <v>4383.48308495731</v>
      </c>
      <c r="E10" s="69">
        <f t="shared" si="1"/>
        <v>4435.379566160029</v>
      </c>
      <c r="F10" s="69">
        <f t="shared" si="1"/>
        <v>4462.708847338269</v>
      </c>
      <c r="G10" s="69">
        <f t="shared" si="1"/>
        <v>4449.66588280649</v>
      </c>
      <c r="H10" s="69">
        <f t="shared" si="1"/>
        <v>4447.193190346805</v>
      </c>
      <c r="I10" s="69">
        <f t="shared" si="1"/>
        <v>4486.965360481485</v>
      </c>
      <c r="J10" s="69">
        <f t="shared" si="1"/>
        <v>4510.149909668077</v>
      </c>
      <c r="K10" s="69">
        <f t="shared" si="1"/>
        <v>4510.700292864167</v>
      </c>
      <c r="L10" s="69">
        <f t="shared" si="1"/>
        <v>4471.786905733674</v>
      </c>
      <c r="M10" s="69">
        <f t="shared" si="1"/>
        <v>4476.337755798118</v>
      </c>
      <c r="N10" s="69">
        <f t="shared" si="1"/>
        <v>4458.5706381778</v>
      </c>
      <c r="O10" s="69">
        <f t="shared" si="1"/>
        <v>4408.853758880168</v>
      </c>
      <c r="P10" s="69">
        <f t="shared" si="1"/>
        <v>4392.407277111619</v>
      </c>
      <c r="Q10" s="69">
        <f t="shared" si="1"/>
        <v>4382.573084547099</v>
      </c>
      <c r="R10" s="69">
        <f t="shared" si="1"/>
        <v>4319.413655772991</v>
      </c>
      <c r="S10" s="69">
        <f t="shared" si="1"/>
        <v>4230.9611088472575</v>
      </c>
      <c r="T10" s="69">
        <f t="shared" si="1"/>
        <v>4185.705030674537</v>
      </c>
      <c r="U10" s="69">
        <f t="shared" si="1"/>
        <v>4134.837503608255</v>
      </c>
      <c r="V10" s="69">
        <f t="shared" si="1"/>
        <v>4073.23480023961</v>
      </c>
      <c r="W10" s="69">
        <f t="shared" si="1"/>
        <v>4062.465490784901</v>
      </c>
      <c r="X10" s="69">
        <f t="shared" si="1"/>
        <v>4114.934376781981</v>
      </c>
      <c r="Y10" s="69">
        <f t="shared" si="1"/>
        <v>4163.713631252853</v>
      </c>
      <c r="Z10" s="69">
        <f>SUM(Z11:Z15)</f>
        <v>4155.491238232778</v>
      </c>
    </row>
    <row r="11" spans="1:26" ht="15">
      <c r="A11" s="44" t="s">
        <v>27</v>
      </c>
      <c r="B11" s="70">
        <f>'[1]England 4.1'!C$19</f>
        <v>4308.647978722971</v>
      </c>
      <c r="C11" s="70">
        <f>'[1]England 4.1'!D$19</f>
        <v>4300.8230627887115</v>
      </c>
      <c r="D11" s="70">
        <f>'[1]England 4.1'!E$19</f>
        <v>4319.9690636802825</v>
      </c>
      <c r="E11" s="70">
        <f>'[1]England 4.1'!F$19</f>
        <v>4371.865544883001</v>
      </c>
      <c r="F11" s="70">
        <f>'[1]England 4.1'!G$19</f>
        <v>4399.194826061242</v>
      </c>
      <c r="G11" s="70">
        <f>'[1]England 4.1'!H$19</f>
        <v>4386.151861529463</v>
      </c>
      <c r="H11" s="70">
        <f>'[1]England 4.1'!I$19</f>
        <v>4383.679169069777</v>
      </c>
      <c r="I11" s="70">
        <f>'[1]England 4.1'!J$19</f>
        <v>4423.451339204457</v>
      </c>
      <c r="J11" s="70">
        <f>'[1]England 4.1'!K$19</f>
        <v>4446.63588839105</v>
      </c>
      <c r="K11" s="70">
        <f>'[1]England 4.1'!L$19</f>
        <v>4447.186271587139</v>
      </c>
      <c r="L11" s="70">
        <f>'[1]England 4.1'!M$19</f>
        <v>4436.229378137663</v>
      </c>
      <c r="M11" s="70">
        <f>'[1]England 4.1'!N$19</f>
        <v>4440.7802282021075</v>
      </c>
      <c r="N11" s="70">
        <f>'[1]England 4.1'!O$19</f>
        <v>4423.013110581789</v>
      </c>
      <c r="O11" s="70">
        <f>'[1]England 4.1'!P$19</f>
        <v>4373.296231284157</v>
      </c>
      <c r="P11" s="70">
        <f>'[1]England 4.1'!Q$19</f>
        <v>4356.849749515608</v>
      </c>
      <c r="Q11" s="70">
        <f>'[1]England 4.1'!R$19</f>
        <v>4347.015556951088</v>
      </c>
      <c r="R11" s="70">
        <f>'[1]England 4.1'!S$19</f>
        <v>4283.85612817698</v>
      </c>
      <c r="S11" s="70">
        <f>'[1]England 4.1'!T$19</f>
        <v>4195.403581251247</v>
      </c>
      <c r="T11" s="70">
        <f>'[1]England 4.1'!U$19</f>
        <v>4150.147503078526</v>
      </c>
      <c r="U11" s="70">
        <f>'[1]England 4.1'!V$19</f>
        <v>4099.279976012244</v>
      </c>
      <c r="V11" s="70">
        <f>'[1]England 4.1'!W$19</f>
        <v>4037.6772726435993</v>
      </c>
      <c r="W11" s="70">
        <f>'[1]England 4.1'!X$19</f>
        <v>4026.90796318889</v>
      </c>
      <c r="X11" s="70">
        <f>'[1]England 4.1'!Y$19</f>
        <v>4079.3768491859696</v>
      </c>
      <c r="Y11" s="70">
        <f>'[1]England 4.1'!Z$19</f>
        <v>4128.156103656842</v>
      </c>
      <c r="Z11" s="70">
        <f>'[1]England 4.1'!AA$19</f>
        <v>4119.9337106367675</v>
      </c>
    </row>
    <row r="12" spans="1:26" ht="15">
      <c r="A12" s="44" t="s">
        <v>15</v>
      </c>
      <c r="B12" s="67"/>
      <c r="C12" s="67"/>
      <c r="D12" s="67"/>
      <c r="E12" s="67"/>
      <c r="F12" s="67"/>
      <c r="G12" s="67"/>
      <c r="H12" s="67"/>
      <c r="I12" s="67"/>
      <c r="J12" s="67"/>
      <c r="K12" s="67"/>
      <c r="L12" s="67"/>
      <c r="M12" s="67"/>
      <c r="N12" s="67"/>
      <c r="O12" s="67"/>
      <c r="P12" s="67"/>
      <c r="Q12" s="67"/>
      <c r="R12" s="67"/>
      <c r="S12" s="67"/>
      <c r="T12" s="67"/>
      <c r="U12" s="67"/>
      <c r="V12" s="67"/>
      <c r="W12" s="67"/>
      <c r="X12" s="67"/>
      <c r="Y12" s="67"/>
      <c r="Z12" s="67"/>
    </row>
    <row r="13" spans="1:26" ht="15">
      <c r="A13" s="1" t="s">
        <v>26</v>
      </c>
      <c r="B13" s="68">
        <f>'[1]England 4.1'!C$8</f>
        <v>0.00939627702812551</v>
      </c>
      <c r="C13" s="68">
        <f>'[1]England 4.1'!D$8</f>
        <v>0.00939627702812551</v>
      </c>
      <c r="D13" s="68">
        <f>'[1]England 4.1'!E$8</f>
        <v>0.00939627702812551</v>
      </c>
      <c r="E13" s="68">
        <f>'[1]England 4.1'!F$8</f>
        <v>0.00939627702812551</v>
      </c>
      <c r="F13" s="68">
        <f>'[1]England 4.1'!G$8</f>
        <v>0.00939627702812551</v>
      </c>
      <c r="G13" s="68">
        <f>'[1]England 4.1'!H$8</f>
        <v>0.00939627702812551</v>
      </c>
      <c r="H13" s="68">
        <f>'[1]England 4.1'!I$8</f>
        <v>0.00939627702812551</v>
      </c>
      <c r="I13" s="68">
        <f>'[1]England 4.1'!J$8</f>
        <v>0.00939627702812551</v>
      </c>
      <c r="J13" s="68">
        <f>'[1]England 4.1'!K$8</f>
        <v>0.00939627702812551</v>
      </c>
      <c r="K13" s="68">
        <f>'[1]England 4.1'!L$8</f>
        <v>0.00939627702812551</v>
      </c>
      <c r="L13" s="68">
        <f>'[1]England 4.1'!M$8</f>
        <v>0.00239</v>
      </c>
      <c r="M13" s="68">
        <f>'[1]England 4.1'!N$8</f>
        <v>0.00239</v>
      </c>
      <c r="N13" s="68">
        <f>'[1]England 4.1'!O$8</f>
        <v>0.00239</v>
      </c>
      <c r="O13" s="68">
        <f>'[1]England 4.1'!P$8</f>
        <v>0.00239</v>
      </c>
      <c r="P13" s="68">
        <f>'[1]England 4.1'!Q$8</f>
        <v>0.00239</v>
      </c>
      <c r="Q13" s="68">
        <f>'[1]England 4.1'!R$8</f>
        <v>0.00239</v>
      </c>
      <c r="R13" s="68">
        <f>'[1]England 4.1'!S$8</f>
        <v>0.00239</v>
      </c>
      <c r="S13" s="68">
        <f>'[1]England 4.1'!T$8</f>
        <v>0.00239</v>
      </c>
      <c r="T13" s="68">
        <f>'[1]England 4.1'!U$8</f>
        <v>0.00239</v>
      </c>
      <c r="U13" s="68">
        <f>'[1]England 4.1'!V$8</f>
        <v>0.00239</v>
      </c>
      <c r="V13" s="68">
        <f>'[1]England 4.1'!W$8</f>
        <v>0.00239</v>
      </c>
      <c r="W13" s="68">
        <f>'[1]England 4.1'!X$8</f>
        <v>0.00239</v>
      </c>
      <c r="X13" s="68">
        <f>'[1]England 4.1'!Y$8</f>
        <v>0.00239</v>
      </c>
      <c r="Y13" s="68">
        <f>'[1]England 4.1'!Z$8</f>
        <v>0.00239</v>
      </c>
      <c r="Z13" s="68">
        <f>'[1]England 4.1'!AA$8</f>
        <v>0.00239</v>
      </c>
    </row>
    <row r="14" spans="1:26" ht="15">
      <c r="A14" s="1" t="s">
        <v>16</v>
      </c>
      <c r="B14" s="68">
        <f>'[1]England 4.1'!C$35</f>
        <v>62.87875</v>
      </c>
      <c r="C14" s="68">
        <f>'[1]England 4.1'!D$35</f>
        <v>62.87875</v>
      </c>
      <c r="D14" s="68">
        <f>'[1]England 4.1'!E$35</f>
        <v>62.87875</v>
      </c>
      <c r="E14" s="68">
        <f>'[1]England 4.1'!F$35</f>
        <v>62.87875</v>
      </c>
      <c r="F14" s="68">
        <f>'[1]England 4.1'!G$35</f>
        <v>62.87875</v>
      </c>
      <c r="G14" s="68">
        <f>'[1]England 4.1'!H$35</f>
        <v>62.87875</v>
      </c>
      <c r="H14" s="68">
        <f>'[1]England 4.1'!I$35</f>
        <v>62.87875</v>
      </c>
      <c r="I14" s="68">
        <f>'[1]England 4.1'!J$35</f>
        <v>62.87875</v>
      </c>
      <c r="J14" s="68">
        <f>'[1]England 4.1'!K$35</f>
        <v>62.87875</v>
      </c>
      <c r="K14" s="68">
        <f>'[1]England 4.1'!L$35</f>
        <v>62.87875</v>
      </c>
      <c r="L14" s="68">
        <f>'[1]England 4.1'!M$35</f>
        <v>35.440370813566666</v>
      </c>
      <c r="M14" s="68">
        <f>'[1]England 4.1'!N$35</f>
        <v>35.440370813566666</v>
      </c>
      <c r="N14" s="68">
        <f>'[1]England 4.1'!O$35</f>
        <v>35.440370813566666</v>
      </c>
      <c r="O14" s="68">
        <f>'[1]England 4.1'!P$35</f>
        <v>35.440370813566666</v>
      </c>
      <c r="P14" s="68">
        <f>'[1]England 4.1'!Q$35</f>
        <v>35.440370813566666</v>
      </c>
      <c r="Q14" s="68">
        <f>'[1]England 4.1'!R$35</f>
        <v>35.440370813566666</v>
      </c>
      <c r="R14" s="68">
        <f>'[1]England 4.1'!S$35</f>
        <v>35.440370813566666</v>
      </c>
      <c r="S14" s="68">
        <f>'[1]England 4.1'!T$35</f>
        <v>35.440370813566666</v>
      </c>
      <c r="T14" s="68">
        <f>'[1]England 4.1'!U$35</f>
        <v>35.440370813566666</v>
      </c>
      <c r="U14" s="68">
        <f>'[1]England 4.1'!V$35</f>
        <v>35.440370813566666</v>
      </c>
      <c r="V14" s="68">
        <f>'[1]England 4.1'!W$35</f>
        <v>35.440370813566666</v>
      </c>
      <c r="W14" s="68">
        <f>'[1]England 4.1'!X$35</f>
        <v>35.440370813566666</v>
      </c>
      <c r="X14" s="68">
        <f>'[1]England 4.1'!Y$35</f>
        <v>35.440370813566666</v>
      </c>
      <c r="Y14" s="68">
        <f>'[1]England 4.1'!Z$35</f>
        <v>35.440370813566666</v>
      </c>
      <c r="Z14" s="68">
        <f>'[1]England 4.1'!AA$35</f>
        <v>35.440370813566666</v>
      </c>
    </row>
    <row r="15" spans="1:26" ht="15">
      <c r="A15" s="1" t="s">
        <v>32</v>
      </c>
      <c r="B15" s="68">
        <f>'[1]England 4.1'!C$61</f>
        <v>0.625875</v>
      </c>
      <c r="C15" s="68">
        <f>'[1]England 4.1'!D$61</f>
        <v>0.625875</v>
      </c>
      <c r="D15" s="68">
        <f>'[1]England 4.1'!E$61</f>
        <v>0.625875</v>
      </c>
      <c r="E15" s="68">
        <f>'[1]England 4.1'!F$61</f>
        <v>0.625875</v>
      </c>
      <c r="F15" s="68">
        <f>'[1]England 4.1'!G$61</f>
        <v>0.625875</v>
      </c>
      <c r="G15" s="68">
        <f>'[1]England 4.1'!H$61</f>
        <v>0.625875</v>
      </c>
      <c r="H15" s="68">
        <f>'[1]England 4.1'!I$61</f>
        <v>0.625875</v>
      </c>
      <c r="I15" s="68">
        <f>'[1]England 4.1'!J$61</f>
        <v>0.625875</v>
      </c>
      <c r="J15" s="68">
        <f>'[1]England 4.1'!K$61</f>
        <v>0.625875</v>
      </c>
      <c r="K15" s="68">
        <f>'[1]England 4.1'!L$61</f>
        <v>0.625875</v>
      </c>
      <c r="L15" s="68">
        <f>'[1]England 4.1'!M$61</f>
        <v>0.11476678244444444</v>
      </c>
      <c r="M15" s="68">
        <f>'[1]England 4.1'!N$61</f>
        <v>0.11476678244444444</v>
      </c>
      <c r="N15" s="68">
        <f>'[1]England 4.1'!O$61</f>
        <v>0.11476678244444444</v>
      </c>
      <c r="O15" s="68">
        <f>'[1]England 4.1'!P$61</f>
        <v>0.11476678244444444</v>
      </c>
      <c r="P15" s="68">
        <f>'[1]England 4.1'!Q$61</f>
        <v>0.11476678244444444</v>
      </c>
      <c r="Q15" s="68">
        <f>'[1]England 4.1'!R$61</f>
        <v>0.11476678244444444</v>
      </c>
      <c r="R15" s="68">
        <f>'[1]England 4.1'!S$61</f>
        <v>0.11476678244444444</v>
      </c>
      <c r="S15" s="68">
        <f>'[1]England 4.1'!T$61</f>
        <v>0.11476678244444444</v>
      </c>
      <c r="T15" s="68">
        <f>'[1]England 4.1'!U$61</f>
        <v>0.11476678244444444</v>
      </c>
      <c r="U15" s="68">
        <f>'[1]England 4.1'!V$61</f>
        <v>0.11476678244444444</v>
      </c>
      <c r="V15" s="68">
        <f>'[1]England 4.1'!W$61</f>
        <v>0.11476678244444444</v>
      </c>
      <c r="W15" s="68">
        <f>'[1]England 4.1'!X$61</f>
        <v>0.11476678244444444</v>
      </c>
      <c r="X15" s="68">
        <f>'[1]England 4.1'!Y$61</f>
        <v>0.11476678244444444</v>
      </c>
      <c r="Y15" s="68">
        <f>'[1]England 4.1'!Z$61</f>
        <v>0.11476678244444444</v>
      </c>
      <c r="Z15" s="68">
        <f>'[1]England 4.1'!AA$61</f>
        <v>0.11476678244444444</v>
      </c>
    </row>
    <row r="16" spans="1:26" ht="15">
      <c r="A16" s="42" t="s">
        <v>7</v>
      </c>
      <c r="B16" s="69">
        <f>SUM(B17:B22)</f>
        <v>6202.848294162134</v>
      </c>
      <c r="C16" s="69">
        <f aca="true" t="shared" si="2" ref="C16:Y16">SUM(C17:C22)</f>
        <v>-594799.7371382985</v>
      </c>
      <c r="D16" s="69">
        <f t="shared" si="2"/>
        <v>-533328.0112743169</v>
      </c>
      <c r="E16" s="69">
        <f t="shared" si="2"/>
        <v>-528799.9559073789</v>
      </c>
      <c r="F16" s="69">
        <f t="shared" si="2"/>
        <v>-681428.5115236136</v>
      </c>
      <c r="G16" s="69">
        <f t="shared" si="2"/>
        <v>-782926.0913780133</v>
      </c>
      <c r="H16" s="69">
        <f t="shared" si="2"/>
        <v>-650433.2053904869</v>
      </c>
      <c r="I16" s="69">
        <f t="shared" si="2"/>
        <v>-607482.5536258828</v>
      </c>
      <c r="J16" s="69">
        <f t="shared" si="2"/>
        <v>-462014.9394649753</v>
      </c>
      <c r="K16" s="69">
        <f t="shared" si="2"/>
        <v>-606025.3035121033</v>
      </c>
      <c r="L16" s="69">
        <f t="shared" si="2"/>
        <v>-622995.4132026818</v>
      </c>
      <c r="M16" s="69">
        <f t="shared" si="2"/>
        <v>-723509.2634296917</v>
      </c>
      <c r="N16" s="69">
        <f t="shared" si="2"/>
        <v>-421999.9468235883</v>
      </c>
      <c r="O16" s="69">
        <f t="shared" si="2"/>
        <v>-607459.0294218194</v>
      </c>
      <c r="P16" s="69">
        <f t="shared" si="2"/>
        <v>-444950.36985234695</v>
      </c>
      <c r="Q16" s="69">
        <f t="shared" si="2"/>
        <v>-457448.62451414776</v>
      </c>
      <c r="R16" s="69">
        <f t="shared" si="2"/>
        <v>-421892.4676249761</v>
      </c>
      <c r="S16" s="69">
        <f t="shared" si="2"/>
        <v>-320810.2378991021</v>
      </c>
      <c r="T16" s="69">
        <f t="shared" si="2"/>
        <v>-221270.83001628311</v>
      </c>
      <c r="U16" s="69">
        <f t="shared" si="2"/>
        <v>-231725.55629950212</v>
      </c>
      <c r="V16" s="69">
        <f t="shared" si="2"/>
        <v>-221673.25606480977</v>
      </c>
      <c r="W16" s="69">
        <f t="shared" si="2"/>
        <v>-208174.3652987059</v>
      </c>
      <c r="X16" s="69">
        <f t="shared" si="2"/>
        <v>-204737.8847354915</v>
      </c>
      <c r="Y16" s="69">
        <f t="shared" si="2"/>
        <v>-324297.0337413528</v>
      </c>
      <c r="Z16" s="69">
        <f>SUM(Z17:Z22)</f>
        <v>-324300.5716049647</v>
      </c>
    </row>
    <row r="17" spans="1:26" ht="15">
      <c r="A17" s="44" t="s">
        <v>24</v>
      </c>
      <c r="B17" s="70">
        <f>'[1]England 4.1'!C$32</f>
        <v>6143.94337794499</v>
      </c>
      <c r="C17" s="70">
        <f>'[1]England 4.1'!D$32</f>
        <v>-594858.6420545155</v>
      </c>
      <c r="D17" s="70">
        <f>'[1]England 4.1'!E$32</f>
        <v>-533386.916190534</v>
      </c>
      <c r="E17" s="70">
        <f>'[1]England 4.1'!F$32</f>
        <v>-528858.860823596</v>
      </c>
      <c r="F17" s="70">
        <f>'[1]England 4.1'!G$32</f>
        <v>-681487.4164398307</v>
      </c>
      <c r="G17" s="70">
        <f>'[1]England 4.1'!H$32</f>
        <v>-782984.9962942303</v>
      </c>
      <c r="H17" s="70">
        <f>'[1]England 4.1'!I$32</f>
        <v>-650492.110306704</v>
      </c>
      <c r="I17" s="70">
        <f>'[1]England 4.1'!J$32</f>
        <v>-607541.4585420999</v>
      </c>
      <c r="J17" s="70">
        <f>'[1]England 4.1'!K$32</f>
        <v>-462073.84438119247</v>
      </c>
      <c r="K17" s="70">
        <f>'[1]England 4.1'!L$32</f>
        <v>-606084.2084283204</v>
      </c>
      <c r="L17" s="70">
        <f>'[1]England 4.1'!M$32</f>
        <v>-623073.7468067767</v>
      </c>
      <c r="M17" s="70">
        <f>'[1]England 4.1'!N$32</f>
        <v>-723587.7667219385</v>
      </c>
      <c r="N17" s="70">
        <f>'[1]England 4.1'!O$32</f>
        <v>-422078.76014236634</v>
      </c>
      <c r="O17" s="70">
        <f>'[1]England 4.1'!P$32</f>
        <v>-607537.8890669121</v>
      </c>
      <c r="P17" s="70">
        <f>'[1]England 4.1'!Q$32</f>
        <v>-445028.5724834817</v>
      </c>
      <c r="Q17" s="70">
        <f>'[1]England 4.1'!R$32</f>
        <v>-457527.1417073431</v>
      </c>
      <c r="R17" s="70">
        <f>'[1]England 4.1'!S$32</f>
        <v>-421970.6900078908</v>
      </c>
      <c r="S17" s="70">
        <f>'[1]England 4.1'!T$32</f>
        <v>-320888.5115142658</v>
      </c>
      <c r="T17" s="70">
        <f>'[1]England 4.1'!U$32</f>
        <v>-221348.93777618188</v>
      </c>
      <c r="U17" s="70">
        <f>'[1]England 4.1'!V$32</f>
        <v>-231803.87041043356</v>
      </c>
      <c r="V17" s="70">
        <f>'[1]England 4.1'!W$32</f>
        <v>-221751.57017574122</v>
      </c>
      <c r="W17" s="70">
        <f>'[1]England 4.1'!X$32</f>
        <v>-208252.60084313736</v>
      </c>
      <c r="X17" s="70">
        <f>'[1]England 4.1'!Y$32</f>
        <v>-204815.78627992296</v>
      </c>
      <c r="Y17" s="70">
        <f>'[1]England 4.1'!Z$32</f>
        <v>-324375.16228578426</v>
      </c>
      <c r="Z17" s="70">
        <f>'[1]England 4.1'!AA$32</f>
        <v>-324378.3241493961</v>
      </c>
    </row>
    <row r="18" spans="1:26" ht="15">
      <c r="A18" s="44" t="s">
        <v>8</v>
      </c>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ht="15">
      <c r="A19" s="1" t="s">
        <v>12</v>
      </c>
      <c r="B19" s="68">
        <f>'[1]England 4.1'!C$9</f>
        <v>0.1496037229718745</v>
      </c>
      <c r="C19" s="68">
        <f>'[1]England 4.1'!D$9</f>
        <v>0.1496037229718745</v>
      </c>
      <c r="D19" s="68">
        <f>'[1]England 4.1'!E$9</f>
        <v>0.1496037229718745</v>
      </c>
      <c r="E19" s="68">
        <f>'[1]England 4.1'!F$9</f>
        <v>0.1496037229718745</v>
      </c>
      <c r="F19" s="68">
        <f>'[1]England 4.1'!G$9</f>
        <v>0.1496037229718745</v>
      </c>
      <c r="G19" s="68">
        <f>'[1]England 4.1'!H$9</f>
        <v>0.1496037229718745</v>
      </c>
      <c r="H19" s="68">
        <f>'[1]England 4.1'!I$9</f>
        <v>0.1496037229718745</v>
      </c>
      <c r="I19" s="68">
        <f>'[1]England 4.1'!J$9</f>
        <v>0.1496037229718745</v>
      </c>
      <c r="J19" s="68">
        <f>'[1]England 4.1'!K$9</f>
        <v>0.1496037229718745</v>
      </c>
      <c r="K19" s="68">
        <f>'[1]England 4.1'!L$9</f>
        <v>0.1496037229718745</v>
      </c>
      <c r="L19" s="68">
        <f>'[1]England 4.1'!M$9</f>
        <v>0.7829046692673992</v>
      </c>
      <c r="M19" s="68">
        <f>'[1]England 4.1'!N$9</f>
        <v>0.9525928212578184</v>
      </c>
      <c r="N19" s="68">
        <f>'[1]England 4.1'!O$9</f>
        <v>1.262619352445952</v>
      </c>
      <c r="O19" s="68">
        <f>'[1]England 4.1'!P$9</f>
        <v>1.4058614945993637</v>
      </c>
      <c r="P19" s="68">
        <f>'[1]England 4.1'!Q$9</f>
        <v>0.7488475366986187</v>
      </c>
      <c r="Q19" s="68">
        <f>'[1]England 4.1'!R$9</f>
        <v>1.0634095972449744</v>
      </c>
      <c r="R19" s="68">
        <f>'[1]England 4.1'!S$9</f>
        <v>0.7684319832686939</v>
      </c>
      <c r="S19" s="68">
        <f>'[1]England 4.1'!T$9</f>
        <v>0.819664232261474</v>
      </c>
      <c r="T19" s="68">
        <f>'[1]England 4.1'!U$9</f>
        <v>0.6538089673193422</v>
      </c>
      <c r="U19" s="68">
        <f>'[1]England 4.1'!V$9</f>
        <v>0.8601599999999999</v>
      </c>
      <c r="V19" s="68">
        <f>'[1]England 4.1'!W$9</f>
        <v>0.8601599999999999</v>
      </c>
      <c r="W19" s="68">
        <f>'[1]England 4.1'!X$9</f>
        <v>0.7461599999999999</v>
      </c>
      <c r="X19" s="68">
        <f>'[1]England 4.1'!Y$9</f>
        <v>0.41216</v>
      </c>
      <c r="Y19" s="68">
        <f>'[1]England 4.1'!Z$9</f>
        <v>0.63916</v>
      </c>
      <c r="Z19" s="68">
        <f>'[1]England 4.1'!AA$9</f>
        <v>0.26316</v>
      </c>
    </row>
    <row r="20" spans="1:26" ht="15">
      <c r="A20" s="1" t="s">
        <v>28</v>
      </c>
      <c r="B20" s="68">
        <f>'[1]England 4.1'!C$22</f>
        <v>55.25125</v>
      </c>
      <c r="C20" s="68">
        <f>'[1]England 4.1'!D$22</f>
        <v>55.25125</v>
      </c>
      <c r="D20" s="68">
        <f>'[1]England 4.1'!E$22</f>
        <v>55.25125</v>
      </c>
      <c r="E20" s="68">
        <f>'[1]England 4.1'!F$22</f>
        <v>55.25125</v>
      </c>
      <c r="F20" s="68">
        <f>'[1]England 4.1'!G$22</f>
        <v>55.25125</v>
      </c>
      <c r="G20" s="68">
        <f>'[1]England 4.1'!H$22</f>
        <v>55.25125</v>
      </c>
      <c r="H20" s="68">
        <f>'[1]England 4.1'!I$22</f>
        <v>55.25125</v>
      </c>
      <c r="I20" s="68">
        <f>'[1]England 4.1'!J$22</f>
        <v>55.25125</v>
      </c>
      <c r="J20" s="68">
        <f>'[1]England 4.1'!K$22</f>
        <v>55.25125</v>
      </c>
      <c r="K20" s="68">
        <f>'[1]England 4.1'!L$22</f>
        <v>55.25125</v>
      </c>
      <c r="L20" s="68">
        <f>'[1]England 4.1'!M$22</f>
        <v>72.65814878766668</v>
      </c>
      <c r="M20" s="68">
        <f>'[1]England 4.1'!N$22</f>
        <v>72.65814878766668</v>
      </c>
      <c r="N20" s="68">
        <f>'[1]England 4.1'!O$22</f>
        <v>72.65814878766668</v>
      </c>
      <c r="O20" s="68">
        <f>'[1]England 4.1'!P$22</f>
        <v>72.65814878766668</v>
      </c>
      <c r="P20" s="68">
        <f>'[1]England 4.1'!Q$22</f>
        <v>72.65814878766668</v>
      </c>
      <c r="Q20" s="68">
        <f>'[1]England 4.1'!R$22</f>
        <v>72.65814878766668</v>
      </c>
      <c r="R20" s="68">
        <f>'[1]England 4.1'!S$22</f>
        <v>72.65814878766668</v>
      </c>
      <c r="S20" s="68">
        <f>'[1]England 4.1'!T$22</f>
        <v>72.65814878766668</v>
      </c>
      <c r="T20" s="68">
        <f>'[1]England 4.1'!U$22</f>
        <v>72.65814878766668</v>
      </c>
      <c r="U20" s="68">
        <f>'[1]England 4.1'!V$22</f>
        <v>72.65814878766668</v>
      </c>
      <c r="V20" s="68">
        <f>'[1]England 4.1'!W$22</f>
        <v>72.65814878766668</v>
      </c>
      <c r="W20" s="68">
        <f>'[1]England 4.1'!X$22</f>
        <v>72.65814878766668</v>
      </c>
      <c r="X20" s="68">
        <f>'[1]England 4.1'!Y$22</f>
        <v>72.65814878766668</v>
      </c>
      <c r="Y20" s="68">
        <f>'[1]England 4.1'!Z$22</f>
        <v>72.65814878766668</v>
      </c>
      <c r="Z20" s="68">
        <f>'[1]England 4.1'!AA$22</f>
        <v>72.65814878766668</v>
      </c>
    </row>
    <row r="21" spans="1:26" ht="15">
      <c r="A21" s="1" t="s">
        <v>9</v>
      </c>
      <c r="B21" s="68">
        <f>'[1]England 4.1'!C$49</f>
        <v>0.10656249417249462</v>
      </c>
      <c r="C21" s="68">
        <f>'[1]England 4.1'!D$49</f>
        <v>0.10656249417249372</v>
      </c>
      <c r="D21" s="68">
        <f>'[1]England 4.1'!E$49</f>
        <v>0.10656249417249372</v>
      </c>
      <c r="E21" s="68">
        <f>'[1]England 4.1'!F$49</f>
        <v>0.10656249417249462</v>
      </c>
      <c r="F21" s="68">
        <f>'[1]England 4.1'!G$49</f>
        <v>0.10656249417249372</v>
      </c>
      <c r="G21" s="68">
        <f>'[1]England 4.1'!H$49</f>
        <v>0.10656249417249462</v>
      </c>
      <c r="H21" s="68">
        <f>'[1]England 4.1'!I$49</f>
        <v>0.10656249417249372</v>
      </c>
      <c r="I21" s="68">
        <f>'[1]England 4.1'!J$49</f>
        <v>0.10656249417249462</v>
      </c>
      <c r="J21" s="68">
        <f>'[1]England 4.1'!K$49</f>
        <v>0.10656249417249372</v>
      </c>
      <c r="K21" s="68">
        <f>'[1]England 4.1'!L$49</f>
        <v>0.10656249417249462</v>
      </c>
      <c r="L21" s="68">
        <f>'[1]England 4.1'!M$49</f>
        <v>0.10656249417249372</v>
      </c>
      <c r="M21" s="68">
        <f>'[1]England 4.1'!N$49</f>
        <v>0.10656249417249372</v>
      </c>
      <c r="N21" s="68">
        <f>'[1]England 4.1'!O$49</f>
        <v>0.10656249417249462</v>
      </c>
      <c r="O21" s="68">
        <f>'[1]England 4.1'!P$49</f>
        <v>0.00964666666666667</v>
      </c>
      <c r="P21" s="68">
        <f>'[1]England 4.1'!Q$49</f>
        <v>0.00964666666666667</v>
      </c>
      <c r="Q21" s="68">
        <f>'[1]England 4.1'!R$49</f>
        <v>0.00964666666666667</v>
      </c>
      <c r="R21" s="68">
        <f>'[1]England 4.1'!S$49</f>
        <v>0.009813999999999998</v>
      </c>
      <c r="S21" s="68">
        <f>'[1]England 4.1'!T$49</f>
        <v>0.009813999999999998</v>
      </c>
      <c r="T21" s="68">
        <f>'[1]England 4.1'!U$49</f>
        <v>0.009813999999999998</v>
      </c>
      <c r="U21" s="68">
        <f>'[1]England 4.1'!V$49</f>
        <v>0.009813999999999998</v>
      </c>
      <c r="V21" s="68">
        <f>'[1]England 4.1'!W$49</f>
        <v>0.009813999999999998</v>
      </c>
      <c r="W21" s="68">
        <f>'[1]England 4.1'!X$49</f>
        <v>0.0452475</v>
      </c>
      <c r="X21" s="68">
        <f>'[1]England 4.1'!Y$49</f>
        <v>0.0452475</v>
      </c>
      <c r="Y21" s="68">
        <f>'[1]England 4.1'!Z$49</f>
        <v>0.0452475</v>
      </c>
      <c r="Z21" s="68">
        <f>'[1]England 4.1'!AA$49</f>
        <v>0.0452475</v>
      </c>
    </row>
    <row r="22" spans="1:26" ht="15">
      <c r="A22" s="1" t="s">
        <v>31</v>
      </c>
      <c r="B22" s="68">
        <f>'[1]England 4.1'!C$62</f>
        <v>3.3975</v>
      </c>
      <c r="C22" s="68">
        <f>'[1]England 4.1'!D$62</f>
        <v>3.3975</v>
      </c>
      <c r="D22" s="68">
        <f>'[1]England 4.1'!E$62</f>
        <v>3.3975</v>
      </c>
      <c r="E22" s="68">
        <f>'[1]England 4.1'!F$62</f>
        <v>3.3975</v>
      </c>
      <c r="F22" s="68">
        <f>'[1]England 4.1'!G$62</f>
        <v>3.3975</v>
      </c>
      <c r="G22" s="68">
        <f>'[1]England 4.1'!H$62</f>
        <v>3.3975</v>
      </c>
      <c r="H22" s="68">
        <f>'[1]England 4.1'!I$62</f>
        <v>3.3975</v>
      </c>
      <c r="I22" s="68">
        <f>'[1]England 4.1'!J$62</f>
        <v>3.3975</v>
      </c>
      <c r="J22" s="68">
        <f>'[1]England 4.1'!K$62</f>
        <v>3.3975</v>
      </c>
      <c r="K22" s="68">
        <f>'[1]England 4.1'!L$62</f>
        <v>3.3975</v>
      </c>
      <c r="L22" s="68">
        <f>'[1]England 4.1'!M$62</f>
        <v>4.785988143777778</v>
      </c>
      <c r="M22" s="68">
        <f>'[1]England 4.1'!N$62</f>
        <v>4.785988143777778</v>
      </c>
      <c r="N22" s="68">
        <f>'[1]England 4.1'!O$62</f>
        <v>4.785988143777778</v>
      </c>
      <c r="O22" s="68">
        <f>'[1]England 4.1'!P$62</f>
        <v>4.785988143777778</v>
      </c>
      <c r="P22" s="68">
        <f>'[1]England 4.1'!Q$62</f>
        <v>4.785988143777778</v>
      </c>
      <c r="Q22" s="68">
        <f>'[1]England 4.1'!R$62</f>
        <v>4.785988143777778</v>
      </c>
      <c r="R22" s="68">
        <f>'[1]England 4.1'!S$62</f>
        <v>4.785988143777778</v>
      </c>
      <c r="S22" s="68">
        <f>'[1]England 4.1'!T$62</f>
        <v>4.785988143777778</v>
      </c>
      <c r="T22" s="68">
        <f>'[1]England 4.1'!U$62</f>
        <v>4.785988143777778</v>
      </c>
      <c r="U22" s="68">
        <f>'[1]England 4.1'!V$62</f>
        <v>4.785988143777778</v>
      </c>
      <c r="V22" s="68">
        <f>'[1]England 4.1'!W$62</f>
        <v>4.785988143777778</v>
      </c>
      <c r="W22" s="68">
        <f>'[1]England 4.1'!X$62</f>
        <v>4.785988143777778</v>
      </c>
      <c r="X22" s="68">
        <f>'[1]England 4.1'!Y$62</f>
        <v>4.785988143777778</v>
      </c>
      <c r="Y22" s="68">
        <f>'[1]England 4.1'!Z$62</f>
        <v>4.785988143777778</v>
      </c>
      <c r="Z22" s="68">
        <f>'[1]England 4.1'!AA$62</f>
        <v>4.785988143777778</v>
      </c>
    </row>
    <row r="23" spans="1:26" ht="15">
      <c r="A23" s="42" t="s">
        <v>5</v>
      </c>
      <c r="B23" s="69">
        <f>SUM(B24:B26)</f>
        <v>19.94304623012431</v>
      </c>
      <c r="C23" s="69">
        <f aca="true" t="shared" si="3" ref="C23:Y23">SUM(C24:C26)</f>
        <v>601020.4364837359</v>
      </c>
      <c r="D23" s="69">
        <f t="shared" si="3"/>
        <v>539520.4799212416</v>
      </c>
      <c r="E23" s="69">
        <f t="shared" si="3"/>
        <v>534930.3494262546</v>
      </c>
      <c r="F23" s="69">
        <f t="shared" si="3"/>
        <v>687520.1167962535</v>
      </c>
      <c r="G23" s="69">
        <f t="shared" si="3"/>
        <v>789020.4602337593</v>
      </c>
      <c r="H23" s="69">
        <f t="shared" si="3"/>
        <v>656520.503671265</v>
      </c>
      <c r="I23" s="69">
        <f t="shared" si="3"/>
        <v>613520.3971087709</v>
      </c>
      <c r="J23" s="69">
        <f t="shared" si="3"/>
        <v>468020.2905462767</v>
      </c>
      <c r="K23" s="69">
        <f t="shared" si="3"/>
        <v>612020.1839837825</v>
      </c>
      <c r="L23" s="69">
        <f t="shared" si="3"/>
        <v>629020.0774212882</v>
      </c>
      <c r="M23" s="69">
        <f t="shared" si="3"/>
        <v>729519.9708587942</v>
      </c>
      <c r="N23" s="69">
        <f t="shared" si="3"/>
        <v>428019.8642963</v>
      </c>
      <c r="O23" s="69">
        <f t="shared" si="3"/>
        <v>613519.8585179667</v>
      </c>
      <c r="P23" s="69">
        <f t="shared" si="3"/>
        <v>451019.85660796665</v>
      </c>
      <c r="Q23" s="69">
        <f t="shared" si="3"/>
        <v>463519.85469796666</v>
      </c>
      <c r="R23" s="69">
        <f t="shared" si="3"/>
        <v>428019.8552583</v>
      </c>
      <c r="S23" s="69">
        <f t="shared" si="3"/>
        <v>327019.85845630005</v>
      </c>
      <c r="T23" s="69">
        <f t="shared" si="3"/>
        <v>227519.8616543</v>
      </c>
      <c r="U23" s="69">
        <f t="shared" si="3"/>
        <v>238019.8648523</v>
      </c>
      <c r="V23" s="69">
        <f t="shared" si="3"/>
        <v>228019.8680503</v>
      </c>
      <c r="W23" s="69">
        <f t="shared" si="3"/>
        <v>214519.68071754999</v>
      </c>
      <c r="X23" s="69">
        <f t="shared" si="3"/>
        <v>211020.41228755</v>
      </c>
      <c r="Y23" s="69">
        <f t="shared" si="3"/>
        <v>330520.67785755004</v>
      </c>
      <c r="Z23" s="69">
        <f>SUM(Z24:Z26)</f>
        <v>330520.63542755</v>
      </c>
    </row>
    <row r="24" spans="1:26" ht="15">
      <c r="A24" s="44" t="s">
        <v>25</v>
      </c>
      <c r="B24" s="70">
        <f>'[1]England 4.1'!C$45</f>
        <v>-1116920.1409987747</v>
      </c>
      <c r="C24" s="70">
        <f>'[1]England 4.1'!D$45</f>
        <v>-600979.8635162641</v>
      </c>
      <c r="D24" s="70">
        <f>'[1]England 4.1'!E$45</f>
        <v>-539479.5200787584</v>
      </c>
      <c r="E24" s="70">
        <f>'[1]England 4.1'!F$45</f>
        <v>-534889.9027087595</v>
      </c>
      <c r="F24" s="70">
        <f>'[1]England 4.1'!G$45</f>
        <v>-687479.8832037465</v>
      </c>
      <c r="G24" s="70">
        <f>'[1]England 4.1'!H$45</f>
        <v>-788979.8397662408</v>
      </c>
      <c r="H24" s="70">
        <f>'[1]England 4.1'!I$45</f>
        <v>-656479.496328735</v>
      </c>
      <c r="I24" s="70">
        <f>'[1]England 4.1'!J$45</f>
        <v>-613479.6028912291</v>
      </c>
      <c r="J24" s="70">
        <f>'[1]England 4.1'!K$45</f>
        <v>-467979.7094537233</v>
      </c>
      <c r="K24" s="70">
        <f>'[1]England 4.1'!L$45</f>
        <v>-611979.8160162175</v>
      </c>
      <c r="L24" s="70">
        <f>'[1]England 4.1'!M$45</f>
        <v>-628979.9225787118</v>
      </c>
      <c r="M24" s="70">
        <f>'[1]England 4.1'!N$45</f>
        <v>-729480.0291412058</v>
      </c>
      <c r="N24" s="70">
        <f>'[1]England 4.1'!O$45</f>
        <v>-427980.1357037</v>
      </c>
      <c r="O24" s="70">
        <f>'[1]England 4.1'!P$45</f>
        <v>-613480.1414820333</v>
      </c>
      <c r="P24" s="70">
        <f>'[1]England 4.1'!Q$45</f>
        <v>-450980.14339203335</v>
      </c>
      <c r="Q24" s="70">
        <f>'[1]England 4.1'!R$45</f>
        <v>-463480.14530203334</v>
      </c>
      <c r="R24" s="70">
        <f>'[1]England 4.1'!S$45</f>
        <v>-427980.1447417</v>
      </c>
      <c r="S24" s="70">
        <f>'[1]England 4.1'!T$45</f>
        <v>-326980.14154369995</v>
      </c>
      <c r="T24" s="70">
        <f>'[1]England 4.1'!U$45</f>
        <v>-227480.1383457</v>
      </c>
      <c r="U24" s="70">
        <f>'[1]England 4.1'!V$45</f>
        <v>-237980.1351477</v>
      </c>
      <c r="V24" s="70">
        <f>'[1]England 4.1'!W$45</f>
        <v>-227980.1319497</v>
      </c>
      <c r="W24" s="70">
        <f>'[1]England 4.1'!X$45</f>
        <v>-214480.31928245001</v>
      </c>
      <c r="X24" s="70">
        <f>'[1]England 4.1'!Y$45</f>
        <v>-210980.20371245</v>
      </c>
      <c r="Y24" s="70">
        <f>'[1]England 4.1'!Z$45</f>
        <v>-330479.32214244996</v>
      </c>
      <c r="Z24" s="70">
        <f>'[1]England 4.1'!AA$45</f>
        <v>-330479.36457245</v>
      </c>
    </row>
    <row r="25" spans="1:26" ht="15">
      <c r="A25" s="44" t="s">
        <v>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ht="15">
      <c r="A26" s="1" t="s">
        <v>135</v>
      </c>
      <c r="B26" s="68">
        <f>'[1]England 4.1'!C$37</f>
        <v>1116940.0840450048</v>
      </c>
      <c r="C26" s="68">
        <f>'[1]England 4.1'!D$37</f>
        <v>1202000.3</v>
      </c>
      <c r="D26" s="68">
        <f>'[1]England 4.1'!E$37</f>
        <v>1079000</v>
      </c>
      <c r="E26" s="68">
        <f>'[1]England 4.1'!F$37</f>
        <v>1069820.2521350142</v>
      </c>
      <c r="F26" s="68">
        <f>'[1]England 4.1'!G$37</f>
        <v>1375000</v>
      </c>
      <c r="G26" s="68">
        <f>'[1]England 4.1'!H$37</f>
        <v>1578000.3</v>
      </c>
      <c r="H26" s="68">
        <f>'[1]England 4.1'!I$37</f>
        <v>1313000</v>
      </c>
      <c r="I26" s="68">
        <f>'[1]England 4.1'!J$37</f>
        <v>1227000</v>
      </c>
      <c r="J26" s="68">
        <f>'[1]England 4.1'!K$37</f>
        <v>936000</v>
      </c>
      <c r="K26" s="68">
        <f>'[1]England 4.1'!L$37</f>
        <v>1224000</v>
      </c>
      <c r="L26" s="68">
        <f>'[1]England 4.1'!M$37</f>
        <v>1258000</v>
      </c>
      <c r="M26" s="68">
        <f>'[1]England 4.1'!N$37</f>
        <v>1459000</v>
      </c>
      <c r="N26" s="68">
        <f>'[1]England 4.1'!O$37</f>
        <v>856000</v>
      </c>
      <c r="O26" s="68">
        <f>'[1]England 4.1'!P$37</f>
        <v>1227000</v>
      </c>
      <c r="P26" s="68">
        <f>'[1]England 4.1'!Q$37</f>
        <v>902000</v>
      </c>
      <c r="Q26" s="68">
        <f>'[1]England 4.1'!R$37</f>
        <v>927000</v>
      </c>
      <c r="R26" s="68">
        <f>'[1]England 4.1'!S$37</f>
        <v>856000</v>
      </c>
      <c r="S26" s="68">
        <f>'[1]England 4.1'!T$37</f>
        <v>654000</v>
      </c>
      <c r="T26" s="68">
        <f>'[1]England 4.1'!U$37</f>
        <v>455000</v>
      </c>
      <c r="U26" s="68">
        <f>'[1]England 4.1'!V$37</f>
        <v>476000</v>
      </c>
      <c r="V26" s="68">
        <f>'[1]England 4.1'!W$37</f>
        <v>456000</v>
      </c>
      <c r="W26" s="68">
        <f>'[1]England 4.1'!X$37</f>
        <v>429000</v>
      </c>
      <c r="X26" s="68">
        <f>'[1]England 4.1'!Y$37</f>
        <v>422000.616</v>
      </c>
      <c r="Y26" s="68">
        <f>'[1]England 4.1'!Z$37</f>
        <v>661000</v>
      </c>
      <c r="Z26" s="68">
        <f>'[1]England 4.1'!AA$37</f>
        <v>661000</v>
      </c>
    </row>
    <row r="27" spans="1:26" ht="15">
      <c r="A27" s="42" t="s">
        <v>10</v>
      </c>
      <c r="B27" s="69">
        <f>SUM(B28:B32)</f>
        <v>1359.0000000000002</v>
      </c>
      <c r="C27" s="69">
        <f aca="true" t="shared" si="4" ref="C27:Y27">SUM(C28:C32)</f>
        <v>1365.337665898384</v>
      </c>
      <c r="D27" s="69">
        <f t="shared" si="4"/>
        <v>1371.3426063356371</v>
      </c>
      <c r="E27" s="69">
        <f t="shared" si="4"/>
        <v>1377.081353571782</v>
      </c>
      <c r="F27" s="69">
        <f t="shared" si="4"/>
        <v>1383.007532814988</v>
      </c>
      <c r="G27" s="69">
        <f t="shared" si="4"/>
        <v>1389.0508932131443</v>
      </c>
      <c r="H27" s="69">
        <f t="shared" si="4"/>
        <v>1395.1215838296228</v>
      </c>
      <c r="I27" s="69">
        <f t="shared" si="4"/>
        <v>1401.1538529351278</v>
      </c>
      <c r="J27" s="69">
        <f t="shared" si="4"/>
        <v>1407.1709732138531</v>
      </c>
      <c r="K27" s="69">
        <f t="shared" si="4"/>
        <v>1413.1142742872516</v>
      </c>
      <c r="L27" s="69">
        <f t="shared" si="4"/>
        <v>1417.65152739365</v>
      </c>
      <c r="M27" s="69">
        <f t="shared" si="4"/>
        <v>1422.654908385069</v>
      </c>
      <c r="N27" s="69">
        <f t="shared" si="4"/>
        <v>1427.6865829374574</v>
      </c>
      <c r="O27" s="69">
        <f t="shared" si="4"/>
        <v>1432.6553235943145</v>
      </c>
      <c r="P27" s="69">
        <f t="shared" si="4"/>
        <v>1437.7298240391485</v>
      </c>
      <c r="Q27" s="69">
        <f t="shared" si="4"/>
        <v>1442.688125143364</v>
      </c>
      <c r="R27" s="69">
        <f t="shared" si="4"/>
        <v>1447.7875381578667</v>
      </c>
      <c r="S27" s="69">
        <f t="shared" si="4"/>
        <v>1452.8159503499821</v>
      </c>
      <c r="T27" s="69">
        <f t="shared" si="4"/>
        <v>1457.850590684438</v>
      </c>
      <c r="U27" s="69">
        <f t="shared" si="4"/>
        <v>1462.8550393574517</v>
      </c>
      <c r="V27" s="69">
        <f t="shared" si="4"/>
        <v>1471.7183260610852</v>
      </c>
      <c r="W27" s="69">
        <f t="shared" si="4"/>
        <v>1483.0040309915541</v>
      </c>
      <c r="X27" s="69">
        <f t="shared" si="4"/>
        <v>1492.8995230028213</v>
      </c>
      <c r="Y27" s="69">
        <f t="shared" si="4"/>
        <v>1502.801261704404</v>
      </c>
      <c r="Z27" s="69">
        <f>SUM(Z28:Z32)</f>
        <v>1512.6561039534326</v>
      </c>
    </row>
    <row r="28" spans="1:26" ht="15">
      <c r="A28" s="44" t="s">
        <v>11</v>
      </c>
      <c r="B28" s="70">
        <f>'[1]England 4.1'!C$58</f>
        <v>1347.9472</v>
      </c>
      <c r="C28" s="70">
        <f>'[1]England 4.1'!D$58</f>
        <v>1354.329665898384</v>
      </c>
      <c r="D28" s="70">
        <f>'[1]England 4.1'!E$58</f>
        <v>1360.378606335637</v>
      </c>
      <c r="E28" s="70">
        <f>'[1]England 4.1'!F$58</f>
        <v>1366.136353571782</v>
      </c>
      <c r="F28" s="70">
        <f>'[1]England 4.1'!G$58</f>
        <v>1372.0581328149879</v>
      </c>
      <c r="G28" s="70">
        <f>'[1]England 4.1'!H$58</f>
        <v>1378.1554932131442</v>
      </c>
      <c r="H28" s="70">
        <f>'[1]England 4.1'!I$58</f>
        <v>1384.1803838296225</v>
      </c>
      <c r="I28" s="70">
        <f>'[1]England 4.1'!J$58</f>
        <v>1390.1558529351278</v>
      </c>
      <c r="J28" s="70">
        <f>'[1]England 4.1'!K$58</f>
        <v>1396.179573213853</v>
      </c>
      <c r="K28" s="70">
        <f>'[1]England 4.1'!L$58</f>
        <v>1402.1260742872514</v>
      </c>
      <c r="L28" s="70">
        <f>'[1]England 4.1'!M$58</f>
        <v>1407.7423360772054</v>
      </c>
      <c r="M28" s="70">
        <f>'[1]England 4.1'!N$58</f>
        <v>1412.7457170686243</v>
      </c>
      <c r="N28" s="70">
        <f>'[1]England 4.1'!O$58</f>
        <v>1417.7773916210128</v>
      </c>
      <c r="O28" s="70">
        <f>'[1]England 4.1'!P$58</f>
        <v>1422.74613227787</v>
      </c>
      <c r="P28" s="70">
        <f>'[1]England 4.1'!Q$58</f>
        <v>1427.820632722704</v>
      </c>
      <c r="Q28" s="70">
        <f>'[1]England 4.1'!R$58</f>
        <v>1432.7789338269195</v>
      </c>
      <c r="R28" s="70">
        <f>'[1]England 4.1'!S$58</f>
        <v>1437.8783468414222</v>
      </c>
      <c r="S28" s="70">
        <f>'[1]England 4.1'!T$58</f>
        <v>1442.9067590335376</v>
      </c>
      <c r="T28" s="70">
        <f>'[1]England 4.1'!U$58</f>
        <v>1447.9413993679934</v>
      </c>
      <c r="U28" s="70">
        <f>'[1]England 4.1'!V$58</f>
        <v>1452.9458480410071</v>
      </c>
      <c r="V28" s="70">
        <f>'[1]England 4.1'!W$58</f>
        <v>1461.8091347446407</v>
      </c>
      <c r="W28" s="70">
        <f>'[1]England 4.1'!X$58</f>
        <v>1473.0948396751096</v>
      </c>
      <c r="X28" s="70">
        <f>'[1]England 4.1'!Y$58</f>
        <v>1482.9903316863767</v>
      </c>
      <c r="Y28" s="70">
        <f>'[1]England 4.1'!Z$58</f>
        <v>1492.8920703879594</v>
      </c>
      <c r="Z28" s="70">
        <f>'[1]England 4.1'!AA$58</f>
        <v>1502.746912636988</v>
      </c>
    </row>
    <row r="29" spans="1:26" ht="15">
      <c r="A29" s="44" t="s">
        <v>17</v>
      </c>
      <c r="B29" s="67"/>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1:26" ht="15">
      <c r="A30" s="1" t="s">
        <v>22</v>
      </c>
      <c r="B30" s="68">
        <f>'[1]England 4.1'!C$13</f>
        <v>0.46280000000000004</v>
      </c>
      <c r="C30" s="68">
        <f>'[1]England 4.1'!D$13</f>
        <v>0.418</v>
      </c>
      <c r="D30" s="68">
        <f>'[1]England 4.1'!E$13</f>
        <v>0.374</v>
      </c>
      <c r="E30" s="68">
        <f>'[1]England 4.1'!F$13</f>
        <v>0.355</v>
      </c>
      <c r="F30" s="68">
        <f>'[1]England 4.1'!G$13</f>
        <v>0.3594</v>
      </c>
      <c r="G30" s="68">
        <f>'[1]England 4.1'!H$13</f>
        <v>0.3054</v>
      </c>
      <c r="H30" s="68">
        <f>'[1]England 4.1'!I$13</f>
        <v>0.3512</v>
      </c>
      <c r="I30" s="68">
        <f>'[1]England 4.1'!J$13</f>
        <v>0.40800000000000003</v>
      </c>
      <c r="J30" s="68">
        <f>'[1]England 4.1'!K$13</f>
        <v>0.4014</v>
      </c>
      <c r="K30" s="68">
        <f>'[1]England 4.1'!L$13</f>
        <v>0.3982</v>
      </c>
      <c r="L30" s="68">
        <f>'[1]England 4.1'!M$13</f>
        <v>0.04192</v>
      </c>
      <c r="M30" s="68">
        <f>'[1]England 4.1'!N$13</f>
        <v>0.04192</v>
      </c>
      <c r="N30" s="68">
        <f>'[1]England 4.1'!O$13</f>
        <v>0.04192</v>
      </c>
      <c r="O30" s="68">
        <f>'[1]England 4.1'!P$13</f>
        <v>0.04192</v>
      </c>
      <c r="P30" s="68">
        <f>'[1]England 4.1'!Q$13</f>
        <v>0.04192</v>
      </c>
      <c r="Q30" s="68">
        <f>'[1]England 4.1'!R$13</f>
        <v>0.04192</v>
      </c>
      <c r="R30" s="68">
        <f>'[1]England 4.1'!S$13</f>
        <v>0.04192</v>
      </c>
      <c r="S30" s="68">
        <f>'[1]England 4.1'!T$13</f>
        <v>0.04192</v>
      </c>
      <c r="T30" s="68">
        <f>'[1]England 4.1'!U$13</f>
        <v>0.04192</v>
      </c>
      <c r="U30" s="68">
        <f>'[1]England 4.1'!V$13</f>
        <v>0.04192</v>
      </c>
      <c r="V30" s="68">
        <f>'[1]England 4.1'!W$13</f>
        <v>0.04192</v>
      </c>
      <c r="W30" s="68">
        <f>'[1]England 4.1'!X$13</f>
        <v>0.04192</v>
      </c>
      <c r="X30" s="68">
        <f>'[1]England 4.1'!Y$13</f>
        <v>0.04192</v>
      </c>
      <c r="Y30" s="68">
        <f>'[1]England 4.1'!Z$13</f>
        <v>0.04192</v>
      </c>
      <c r="Z30" s="68">
        <f>'[1]England 4.1'!AA$13</f>
        <v>0.04192</v>
      </c>
    </row>
    <row r="31" spans="1:26" ht="15">
      <c r="A31" s="1" t="s">
        <v>23</v>
      </c>
      <c r="B31" s="68">
        <f>'[1]England 4.1'!C$26</f>
        <v>2.12875</v>
      </c>
      <c r="C31" s="68">
        <f>'[1]England 4.1'!D$26</f>
        <v>2.12875</v>
      </c>
      <c r="D31" s="68">
        <f>'[1]England 4.1'!E$26</f>
        <v>2.12875</v>
      </c>
      <c r="E31" s="68">
        <f>'[1]England 4.1'!F$26</f>
        <v>2.12875</v>
      </c>
      <c r="F31" s="68">
        <f>'[1]England 4.1'!G$26</f>
        <v>2.12875</v>
      </c>
      <c r="G31" s="68">
        <f>'[1]England 4.1'!H$26</f>
        <v>2.12875</v>
      </c>
      <c r="H31" s="68">
        <f>'[1]England 4.1'!I$26</f>
        <v>2.12875</v>
      </c>
      <c r="I31" s="68">
        <f>'[1]England 4.1'!J$26</f>
        <v>2.12875</v>
      </c>
      <c r="J31" s="68">
        <f>'[1]England 4.1'!K$26</f>
        <v>2.12875</v>
      </c>
      <c r="K31" s="68">
        <f>'[1]England 4.1'!L$26</f>
        <v>2.12875</v>
      </c>
      <c r="L31" s="68">
        <f>'[1]England 4.1'!M$26</f>
        <v>4.565743323</v>
      </c>
      <c r="M31" s="68">
        <f>'[1]England 4.1'!N$26</f>
        <v>4.565743323</v>
      </c>
      <c r="N31" s="68">
        <f>'[1]England 4.1'!O$26</f>
        <v>4.565743323</v>
      </c>
      <c r="O31" s="68">
        <f>'[1]England 4.1'!P$26</f>
        <v>4.565743323</v>
      </c>
      <c r="P31" s="68">
        <f>'[1]England 4.1'!Q$26</f>
        <v>4.565743323</v>
      </c>
      <c r="Q31" s="68">
        <f>'[1]England 4.1'!R$26</f>
        <v>4.565743323</v>
      </c>
      <c r="R31" s="68">
        <f>'[1]England 4.1'!S$26</f>
        <v>4.565743323</v>
      </c>
      <c r="S31" s="68">
        <f>'[1]England 4.1'!T$26</f>
        <v>4.565743323</v>
      </c>
      <c r="T31" s="68">
        <f>'[1]England 4.1'!U$26</f>
        <v>4.565743323</v>
      </c>
      <c r="U31" s="68">
        <f>'[1]England 4.1'!V$26</f>
        <v>4.565743323</v>
      </c>
      <c r="V31" s="68">
        <f>'[1]England 4.1'!W$26</f>
        <v>4.565743323</v>
      </c>
      <c r="W31" s="68">
        <f>'[1]England 4.1'!X$26</f>
        <v>4.565743323</v>
      </c>
      <c r="X31" s="68">
        <f>'[1]England 4.1'!Y$26</f>
        <v>4.565743323</v>
      </c>
      <c r="Y31" s="68">
        <f>'[1]England 4.1'!Z$26</f>
        <v>4.565743323</v>
      </c>
      <c r="Z31" s="68">
        <f>'[1]England 4.1'!AA$26</f>
        <v>4.565743323</v>
      </c>
    </row>
    <row r="32" spans="1:26" ht="15">
      <c r="A32" s="1" t="s">
        <v>18</v>
      </c>
      <c r="B32" s="68">
        <f>'[1]England 4.1'!C$39</f>
        <v>8.46125</v>
      </c>
      <c r="C32" s="68">
        <f>'[1]England 4.1'!D$39</f>
        <v>8.46125</v>
      </c>
      <c r="D32" s="68">
        <f>'[1]England 4.1'!E$39</f>
        <v>8.46125</v>
      </c>
      <c r="E32" s="68">
        <f>'[1]England 4.1'!F$39</f>
        <v>8.46125</v>
      </c>
      <c r="F32" s="68">
        <f>'[1]England 4.1'!G$39</f>
        <v>8.46125</v>
      </c>
      <c r="G32" s="68">
        <f>'[1]England 4.1'!H$39</f>
        <v>8.46125</v>
      </c>
      <c r="H32" s="68">
        <f>'[1]England 4.1'!I$39</f>
        <v>8.46125</v>
      </c>
      <c r="I32" s="68">
        <f>'[1]England 4.1'!J$39</f>
        <v>8.46125</v>
      </c>
      <c r="J32" s="68">
        <f>'[1]England 4.1'!K$39</f>
        <v>8.46125</v>
      </c>
      <c r="K32" s="68">
        <f>'[1]England 4.1'!L$39</f>
        <v>8.46125</v>
      </c>
      <c r="L32" s="68">
        <f>'[1]England 4.1'!M$39</f>
        <v>5.301527993444445</v>
      </c>
      <c r="M32" s="68">
        <f>'[1]England 4.1'!N$39</f>
        <v>5.301527993444445</v>
      </c>
      <c r="N32" s="68">
        <f>'[1]England 4.1'!O$39</f>
        <v>5.301527993444445</v>
      </c>
      <c r="O32" s="68">
        <f>'[1]England 4.1'!P$39</f>
        <v>5.301527993444445</v>
      </c>
      <c r="P32" s="68">
        <f>'[1]England 4.1'!Q$39</f>
        <v>5.301527993444445</v>
      </c>
      <c r="Q32" s="68">
        <f>'[1]England 4.1'!R$39</f>
        <v>5.301527993444445</v>
      </c>
      <c r="R32" s="68">
        <f>'[1]England 4.1'!S$39</f>
        <v>5.301527993444445</v>
      </c>
      <c r="S32" s="68">
        <f>'[1]England 4.1'!T$39</f>
        <v>5.301527993444445</v>
      </c>
      <c r="T32" s="68">
        <f>'[1]England 4.1'!U$39</f>
        <v>5.301527993444445</v>
      </c>
      <c r="U32" s="68">
        <f>'[1]England 4.1'!V$39</f>
        <v>5.301527993444445</v>
      </c>
      <c r="V32" s="68">
        <f>'[1]England 4.1'!W$39</f>
        <v>5.301527993444445</v>
      </c>
      <c r="W32" s="68">
        <f>'[1]England 4.1'!X$39</f>
        <v>5.301527993444445</v>
      </c>
      <c r="X32" s="68">
        <f>'[1]England 4.1'!Y$39</f>
        <v>5.301527993444445</v>
      </c>
      <c r="Y32" s="68">
        <f>'[1]England 4.1'!Z$39</f>
        <v>5.301527993444445</v>
      </c>
      <c r="Z32" s="68">
        <f>'[1]England 4.1'!AA$39</f>
        <v>5.301527993444445</v>
      </c>
    </row>
    <row r="33" spans="1:26" ht="15">
      <c r="A33" s="42" t="s">
        <v>29</v>
      </c>
      <c r="B33" s="69">
        <f>B34</f>
        <v>126.7549893451641</v>
      </c>
      <c r="C33" s="69">
        <f aca="true" t="shared" si="5" ref="C33:Z33">C34</f>
        <v>126.40263436199982</v>
      </c>
      <c r="D33" s="69">
        <f t="shared" si="5"/>
        <v>125.90479156656414</v>
      </c>
      <c r="E33" s="69">
        <f t="shared" si="5"/>
        <v>125.59419120253762</v>
      </c>
      <c r="F33" s="69">
        <f t="shared" si="5"/>
        <v>125.29567703438374</v>
      </c>
      <c r="G33" s="69">
        <f t="shared" si="5"/>
        <v>124.6458980773704</v>
      </c>
      <c r="H33" s="69">
        <f t="shared" si="5"/>
        <v>123.92477489995528</v>
      </c>
      <c r="I33" s="69">
        <f t="shared" si="5"/>
        <v>123.4368335628532</v>
      </c>
      <c r="J33" s="69">
        <f t="shared" si="5"/>
        <v>122.89386569999581</v>
      </c>
      <c r="K33" s="69">
        <f t="shared" si="5"/>
        <v>122.29489107353157</v>
      </c>
      <c r="L33" s="69">
        <f t="shared" si="5"/>
        <v>121.63508552583608</v>
      </c>
      <c r="M33" s="69">
        <f t="shared" si="5"/>
        <v>120.9256954032648</v>
      </c>
      <c r="N33" s="69">
        <f t="shared" si="5"/>
        <v>120.16316689132077</v>
      </c>
      <c r="O33" s="69">
        <f t="shared" si="5"/>
        <v>119.34121926902432</v>
      </c>
      <c r="P33" s="69">
        <f t="shared" si="5"/>
        <v>118.47958457038236</v>
      </c>
      <c r="Q33" s="69">
        <f t="shared" si="5"/>
        <v>117.56199338280928</v>
      </c>
      <c r="R33" s="69">
        <f t="shared" si="5"/>
        <v>116.61450939968594</v>
      </c>
      <c r="S33" s="69">
        <f t="shared" si="5"/>
        <v>115.61756717583677</v>
      </c>
      <c r="T33" s="69">
        <f t="shared" si="5"/>
        <v>114.59335467192906</v>
      </c>
      <c r="U33" s="69">
        <f t="shared" si="5"/>
        <v>113.54874040051737</v>
      </c>
      <c r="V33" s="69">
        <f t="shared" si="5"/>
        <v>112.49501885704592</v>
      </c>
      <c r="W33" s="69">
        <f t="shared" si="5"/>
        <v>111.59066002769617</v>
      </c>
      <c r="X33" s="69">
        <f t="shared" si="5"/>
        <v>110.086618805207</v>
      </c>
      <c r="Y33" s="69">
        <f t="shared" si="5"/>
        <v>108.44734419408715</v>
      </c>
      <c r="Z33" s="69">
        <f t="shared" si="5"/>
        <v>107.43715857696706</v>
      </c>
    </row>
    <row r="34" spans="1:26" ht="15">
      <c r="A34" s="44" t="s">
        <v>30</v>
      </c>
      <c r="B34" s="70">
        <f>'[1]England 4.1'!C$71</f>
        <v>126.7549893451641</v>
      </c>
      <c r="C34" s="70">
        <f>'[1]England 4.1'!D$71</f>
        <v>126.40263436199982</v>
      </c>
      <c r="D34" s="70">
        <f>'[1]England 4.1'!E$71</f>
        <v>125.90479156656414</v>
      </c>
      <c r="E34" s="70">
        <f>'[1]England 4.1'!F$71</f>
        <v>125.59419120253762</v>
      </c>
      <c r="F34" s="70">
        <f>'[1]England 4.1'!G$71</f>
        <v>125.29567703438374</v>
      </c>
      <c r="G34" s="70">
        <f>'[1]England 4.1'!H$71</f>
        <v>124.6458980773704</v>
      </c>
      <c r="H34" s="70">
        <f>'[1]England 4.1'!I$71</f>
        <v>123.92477489995528</v>
      </c>
      <c r="I34" s="70">
        <f>'[1]England 4.1'!J$71</f>
        <v>123.4368335628532</v>
      </c>
      <c r="J34" s="70">
        <f>'[1]England 4.1'!K$71</f>
        <v>122.89386569999581</v>
      </c>
      <c r="K34" s="70">
        <f>'[1]England 4.1'!L$71</f>
        <v>122.29489107353157</v>
      </c>
      <c r="L34" s="70">
        <f>'[1]England 4.1'!M$71</f>
        <v>121.63508552583608</v>
      </c>
      <c r="M34" s="70">
        <f>'[1]England 4.1'!N$71</f>
        <v>120.9256954032648</v>
      </c>
      <c r="N34" s="70">
        <f>'[1]England 4.1'!O$71</f>
        <v>120.16316689132077</v>
      </c>
      <c r="O34" s="70">
        <f>'[1]England 4.1'!P$71</f>
        <v>119.34121926902432</v>
      </c>
      <c r="P34" s="70">
        <f>'[1]England 4.1'!Q$71</f>
        <v>118.47958457038236</v>
      </c>
      <c r="Q34" s="70">
        <f>'[1]England 4.1'!R$71</f>
        <v>117.56199338280928</v>
      </c>
      <c r="R34" s="70">
        <f>'[1]England 4.1'!S$71</f>
        <v>116.61450939968594</v>
      </c>
      <c r="S34" s="70">
        <f>'[1]England 4.1'!T$71</f>
        <v>115.61756717583677</v>
      </c>
      <c r="T34" s="70">
        <f>'[1]England 4.1'!U$71</f>
        <v>114.59335467192906</v>
      </c>
      <c r="U34" s="70">
        <f>'[1]England 4.1'!V$71</f>
        <v>113.54874040051737</v>
      </c>
      <c r="V34" s="70">
        <f>'[1]England 4.1'!W$71</f>
        <v>112.49501885704592</v>
      </c>
      <c r="W34" s="70">
        <f>'[1]England 4.1'!X$71</f>
        <v>111.59066002769617</v>
      </c>
      <c r="X34" s="70">
        <f>'[1]England 4.1'!Y$71</f>
        <v>110.086618805207</v>
      </c>
      <c r="Y34" s="70">
        <f>'[1]England 4.1'!Z$71</f>
        <v>108.44734419408715</v>
      </c>
      <c r="Z34" s="70">
        <f>'[1]England 4.1'!AA$71</f>
        <v>107.43715857696706</v>
      </c>
    </row>
    <row r="35" spans="1:26" ht="15">
      <c r="A35" s="42" t="s">
        <v>33</v>
      </c>
      <c r="B35" s="69">
        <f>B3+B10+B16+B23+B27+B33</f>
        <v>13045.938503300104</v>
      </c>
      <c r="C35" s="69">
        <f aca="true" t="shared" si="6" ref="C35:Y35">C3+C10+C16+C23+C27+C33</f>
        <v>13045.938503300087</v>
      </c>
      <c r="D35" s="69">
        <f t="shared" si="6"/>
        <v>13045.93850329985</v>
      </c>
      <c r="E35" s="69">
        <f t="shared" si="6"/>
        <v>13045.938503299942</v>
      </c>
      <c r="F35" s="69">
        <f t="shared" si="6"/>
        <v>13045.938503300162</v>
      </c>
      <c r="G35" s="69">
        <f t="shared" si="6"/>
        <v>13045.938503300049</v>
      </c>
      <c r="H35" s="69">
        <f t="shared" si="6"/>
        <v>13045.938503299938</v>
      </c>
      <c r="I35" s="69">
        <f t="shared" si="6"/>
        <v>13045.938503300076</v>
      </c>
      <c r="J35" s="69">
        <f t="shared" si="6"/>
        <v>13045.938503300013</v>
      </c>
      <c r="K35" s="69">
        <f t="shared" si="6"/>
        <v>13045.938503300007</v>
      </c>
      <c r="L35" s="69">
        <f t="shared" si="6"/>
        <v>13045.938503299793</v>
      </c>
      <c r="M35" s="69">
        <f t="shared" si="6"/>
        <v>13045.938503299916</v>
      </c>
      <c r="N35" s="69">
        <f t="shared" si="6"/>
        <v>13045.938503300047</v>
      </c>
      <c r="O35" s="69">
        <f t="shared" si="6"/>
        <v>13045.938503300096</v>
      </c>
      <c r="P35" s="69">
        <f t="shared" si="6"/>
        <v>13045.9385033</v>
      </c>
      <c r="Q35" s="69">
        <f t="shared" si="6"/>
        <v>13045.938503300024</v>
      </c>
      <c r="R35" s="69">
        <f t="shared" si="6"/>
        <v>13045.938503299985</v>
      </c>
      <c r="S35" s="69">
        <f t="shared" si="6"/>
        <v>13045.938503300047</v>
      </c>
      <c r="T35" s="69">
        <f t="shared" si="6"/>
        <v>13045.9385033</v>
      </c>
      <c r="U35" s="69">
        <f t="shared" si="6"/>
        <v>13045.938503299989</v>
      </c>
      <c r="V35" s="69">
        <f t="shared" si="6"/>
        <v>13045.938503299989</v>
      </c>
      <c r="W35" s="69">
        <f t="shared" si="6"/>
        <v>13045.938503299993</v>
      </c>
      <c r="X35" s="69">
        <f t="shared" si="6"/>
        <v>13045.938503300004</v>
      </c>
      <c r="Y35" s="69">
        <f t="shared" si="6"/>
        <v>13045.938503300098</v>
      </c>
      <c r="Z35" s="69">
        <f>Z3+Z10+Z16+Z23+Z27+Z33</f>
        <v>13045.938503300016</v>
      </c>
    </row>
    <row r="37" ht="15">
      <c r="A37" s="62">
        <v>1990</v>
      </c>
    </row>
    <row r="38" spans="1:8" ht="15">
      <c r="A38" s="52" t="s">
        <v>118</v>
      </c>
      <c r="B38" s="63" t="s">
        <v>120</v>
      </c>
      <c r="C38" s="63" t="s">
        <v>121</v>
      </c>
      <c r="D38" s="63" t="s">
        <v>122</v>
      </c>
      <c r="E38" s="63" t="s">
        <v>123</v>
      </c>
      <c r="F38" s="63" t="s">
        <v>126</v>
      </c>
      <c r="G38" s="65" t="s">
        <v>124</v>
      </c>
      <c r="H38" s="65" t="s">
        <v>125</v>
      </c>
    </row>
    <row r="39" spans="1:8" ht="15">
      <c r="A39" s="53" t="s">
        <v>119</v>
      </c>
      <c r="B39" s="64"/>
      <c r="C39" s="64"/>
      <c r="D39" s="64"/>
      <c r="E39" s="64"/>
      <c r="F39" s="64"/>
      <c r="G39" s="66"/>
      <c r="H39" s="66"/>
    </row>
    <row r="40" spans="1:8" ht="15">
      <c r="A40" s="54" t="s">
        <v>120</v>
      </c>
      <c r="B40" s="46">
        <f>$B$4</f>
        <v>961.4811735886824</v>
      </c>
      <c r="C40" s="46">
        <f>$B$6</f>
        <v>0.8744520940394678</v>
      </c>
      <c r="D40" s="46">
        <f>$B$7</f>
        <v>2.2980536614996696</v>
      </c>
      <c r="E40" s="47">
        <v>0</v>
      </c>
      <c r="F40" s="46">
        <f>$B$8</f>
        <v>0.5372324467248001</v>
      </c>
      <c r="G40" s="51">
        <f>$B$9</f>
        <v>0.03926177173606303</v>
      </c>
      <c r="H40" s="58">
        <f aca="true" t="shared" si="7" ref="H40:H45">SUM(B40:G40)</f>
        <v>965.2301735626825</v>
      </c>
    </row>
    <row r="41" spans="1:8" ht="15">
      <c r="A41" s="54" t="s">
        <v>121</v>
      </c>
      <c r="B41" s="46">
        <f>$B$13</f>
        <v>0.00939627702812551</v>
      </c>
      <c r="C41" s="46">
        <f>$B$11</f>
        <v>4308.647978722971</v>
      </c>
      <c r="D41" s="46">
        <f>$B$14</f>
        <v>62.87875</v>
      </c>
      <c r="E41" s="47">
        <v>0</v>
      </c>
      <c r="F41" s="46">
        <f>$B$15</f>
        <v>0.625875</v>
      </c>
      <c r="G41" s="48">
        <v>0</v>
      </c>
      <c r="H41" s="59">
        <f t="shared" si="7"/>
        <v>4372.161999999998</v>
      </c>
    </row>
    <row r="42" spans="1:8" ht="15">
      <c r="A42" s="54" t="s">
        <v>122</v>
      </c>
      <c r="B42" s="46">
        <f>$B$19</f>
        <v>0.1496037229718745</v>
      </c>
      <c r="C42" s="46">
        <f>$B$20</f>
        <v>55.25125</v>
      </c>
      <c r="D42" s="46">
        <f>$B$17</f>
        <v>6143.94337794499</v>
      </c>
      <c r="E42" s="46">
        <f>$B$21</f>
        <v>0.10656249417249462</v>
      </c>
      <c r="F42" s="46">
        <f>$B$22</f>
        <v>3.3975</v>
      </c>
      <c r="G42" s="48">
        <v>0</v>
      </c>
      <c r="H42" s="59">
        <f t="shared" si="7"/>
        <v>6202.848294162134</v>
      </c>
    </row>
    <row r="43" spans="1:8" ht="15">
      <c r="A43" s="54" t="s">
        <v>123</v>
      </c>
      <c r="B43" s="47">
        <v>0</v>
      </c>
      <c r="C43" s="47">
        <v>0</v>
      </c>
      <c r="D43" s="46">
        <f>$B$26</f>
        <v>1116940.0840450048</v>
      </c>
      <c r="E43" s="46">
        <f>$B$24</f>
        <v>-1116920.1409987747</v>
      </c>
      <c r="F43" s="47">
        <v>0</v>
      </c>
      <c r="G43" s="48">
        <v>0</v>
      </c>
      <c r="H43" s="59">
        <f t="shared" si="7"/>
        <v>19.94304623012431</v>
      </c>
    </row>
    <row r="44" spans="1:8" ht="15">
      <c r="A44" s="54" t="s">
        <v>126</v>
      </c>
      <c r="B44" s="46">
        <f>$B$30</f>
        <v>0.46280000000000004</v>
      </c>
      <c r="C44" s="46">
        <f>$B$31</f>
        <v>2.12875</v>
      </c>
      <c r="D44" s="46">
        <f>$B$32</f>
        <v>8.46125</v>
      </c>
      <c r="E44" s="47">
        <v>0</v>
      </c>
      <c r="F44" s="46">
        <f>$B$28</f>
        <v>1347.9472</v>
      </c>
      <c r="G44" s="48">
        <v>0</v>
      </c>
      <c r="H44" s="59">
        <f t="shared" si="7"/>
        <v>1359</v>
      </c>
    </row>
    <row r="45" spans="1:8" ht="15">
      <c r="A45" s="54" t="s">
        <v>124</v>
      </c>
      <c r="B45" s="49">
        <v>0</v>
      </c>
      <c r="C45" s="49">
        <v>0</v>
      </c>
      <c r="D45" s="49">
        <v>0</v>
      </c>
      <c r="E45" s="49">
        <v>0</v>
      </c>
      <c r="F45" s="49">
        <v>0</v>
      </c>
      <c r="G45" s="50">
        <f>$B$34</f>
        <v>126.7549893451641</v>
      </c>
      <c r="H45" s="60">
        <f t="shared" si="7"/>
        <v>126.7549893451641</v>
      </c>
    </row>
    <row r="46" spans="1:8" ht="15">
      <c r="A46" s="53" t="s">
        <v>125</v>
      </c>
      <c r="B46" s="55">
        <f aca="true" t="shared" si="8" ref="B46:H46">SUM(B40:B45)</f>
        <v>962.1029735886824</v>
      </c>
      <c r="C46" s="56">
        <f t="shared" si="8"/>
        <v>4366.90243081701</v>
      </c>
      <c r="D46" s="56">
        <f t="shared" si="8"/>
        <v>1123157.6654766111</v>
      </c>
      <c r="E46" s="56">
        <f t="shared" si="8"/>
        <v>-1116920.0344362806</v>
      </c>
      <c r="F46" s="56">
        <f t="shared" si="8"/>
        <v>1352.5078074467249</v>
      </c>
      <c r="G46" s="57">
        <f t="shared" si="8"/>
        <v>126.79425111690017</v>
      </c>
      <c r="H46" s="61">
        <f t="shared" si="8"/>
        <v>13045.938503300104</v>
      </c>
    </row>
    <row r="48" ht="15">
      <c r="A48" s="62">
        <v>1991</v>
      </c>
    </row>
    <row r="49" spans="1:8" ht="15">
      <c r="A49" s="52" t="s">
        <v>118</v>
      </c>
      <c r="B49" s="63" t="s">
        <v>120</v>
      </c>
      <c r="C49" s="63" t="s">
        <v>121</v>
      </c>
      <c r="D49" s="63" t="s">
        <v>122</v>
      </c>
      <c r="E49" s="63" t="s">
        <v>123</v>
      </c>
      <c r="F49" s="63" t="s">
        <v>126</v>
      </c>
      <c r="G49" s="65" t="s">
        <v>124</v>
      </c>
      <c r="H49" s="65" t="s">
        <v>125</v>
      </c>
    </row>
    <row r="50" spans="1:8" ht="15">
      <c r="A50" s="53" t="s">
        <v>119</v>
      </c>
      <c r="B50" s="64"/>
      <c r="C50" s="64"/>
      <c r="D50" s="64"/>
      <c r="E50" s="64"/>
      <c r="F50" s="64"/>
      <c r="G50" s="66"/>
      <c r="H50" s="66"/>
    </row>
    <row r="51" spans="1:8" ht="15">
      <c r="A51" s="54" t="s">
        <v>120</v>
      </c>
      <c r="B51" s="46">
        <f>$C$4</f>
        <v>964.6307735626827</v>
      </c>
      <c r="C51" s="46">
        <f>$C$6</f>
        <v>1.0568531455482435</v>
      </c>
      <c r="D51" s="46">
        <f>$C$7</f>
        <v>2.777402281210577</v>
      </c>
      <c r="E51" s="47">
        <v>0</v>
      </c>
      <c r="F51" s="46">
        <f>$C$8</f>
        <v>0.649293203231849</v>
      </c>
      <c r="G51" s="51">
        <f>$C$9</f>
        <v>0.047451343809329985</v>
      </c>
      <c r="H51" s="58">
        <f aca="true" t="shared" si="9" ref="H51:H56">SUM(B51:G51)</f>
        <v>969.1617735364828</v>
      </c>
    </row>
    <row r="52" spans="1:8" ht="15">
      <c r="A52" s="54" t="s">
        <v>121</v>
      </c>
      <c r="B52" s="46">
        <f>$C$13</f>
        <v>0.00939627702812551</v>
      </c>
      <c r="C52" s="46">
        <f>$C$11</f>
        <v>4300.8230627887115</v>
      </c>
      <c r="D52" s="46">
        <f>$C$14</f>
        <v>62.87875</v>
      </c>
      <c r="E52" s="47">
        <v>0</v>
      </c>
      <c r="F52" s="46">
        <f>$C$15</f>
        <v>0.625875</v>
      </c>
      <c r="G52" s="48">
        <v>0</v>
      </c>
      <c r="H52" s="59">
        <f t="shared" si="9"/>
        <v>4364.337084065739</v>
      </c>
    </row>
    <row r="53" spans="1:8" ht="15">
      <c r="A53" s="54" t="s">
        <v>122</v>
      </c>
      <c r="B53" s="46">
        <f>$C$19</f>
        <v>0.1496037229718745</v>
      </c>
      <c r="C53" s="46">
        <f>$C$20</f>
        <v>55.25125</v>
      </c>
      <c r="D53" s="46">
        <f>$C$17</f>
        <v>-594858.6420545155</v>
      </c>
      <c r="E53" s="46">
        <f>$C$21</f>
        <v>0.10656249417249372</v>
      </c>
      <c r="F53" s="46">
        <f>$C$22</f>
        <v>3.3975</v>
      </c>
      <c r="G53" s="48">
        <v>0</v>
      </c>
      <c r="H53" s="59">
        <f t="shared" si="9"/>
        <v>-594799.7371382985</v>
      </c>
    </row>
    <row r="54" spans="1:8" ht="15">
      <c r="A54" s="54" t="s">
        <v>123</v>
      </c>
      <c r="B54" s="47">
        <v>0</v>
      </c>
      <c r="C54" s="47">
        <v>0</v>
      </c>
      <c r="D54" s="46">
        <f>$C$26</f>
        <v>1202000.3</v>
      </c>
      <c r="E54" s="46">
        <f>$C$24</f>
        <v>-600979.8635162641</v>
      </c>
      <c r="F54" s="47">
        <v>0</v>
      </c>
      <c r="G54" s="48">
        <v>0</v>
      </c>
      <c r="H54" s="59">
        <f t="shared" si="9"/>
        <v>601020.4364837359</v>
      </c>
    </row>
    <row r="55" spans="1:8" ht="15">
      <c r="A55" s="54" t="s">
        <v>126</v>
      </c>
      <c r="B55" s="46">
        <f>$C$30</f>
        <v>0.418</v>
      </c>
      <c r="C55" s="46">
        <f>$C$31</f>
        <v>2.12875</v>
      </c>
      <c r="D55" s="46">
        <f>$C$32</f>
        <v>8.46125</v>
      </c>
      <c r="E55" s="47">
        <v>0</v>
      </c>
      <c r="F55" s="46">
        <f>$C$28</f>
        <v>1354.329665898384</v>
      </c>
      <c r="G55" s="48">
        <v>0</v>
      </c>
      <c r="H55" s="59">
        <f t="shared" si="9"/>
        <v>1365.337665898384</v>
      </c>
    </row>
    <row r="56" spans="1:8" ht="15">
      <c r="A56" s="54" t="s">
        <v>124</v>
      </c>
      <c r="B56" s="49">
        <v>0</v>
      </c>
      <c r="C56" s="49">
        <v>0</v>
      </c>
      <c r="D56" s="49">
        <v>0</v>
      </c>
      <c r="E56" s="49">
        <v>0</v>
      </c>
      <c r="F56" s="49">
        <v>0</v>
      </c>
      <c r="G56" s="50">
        <f>$C$34</f>
        <v>126.40263436199982</v>
      </c>
      <c r="H56" s="60">
        <f t="shared" si="9"/>
        <v>126.40263436199982</v>
      </c>
    </row>
    <row r="57" spans="1:8" ht="15">
      <c r="A57" s="53" t="s">
        <v>125</v>
      </c>
      <c r="B57" s="55">
        <f aca="true" t="shared" si="10" ref="B57:H57">SUM(B51:B56)</f>
        <v>965.2077735626827</v>
      </c>
      <c r="C57" s="56">
        <f t="shared" si="10"/>
        <v>4359.25991593426</v>
      </c>
      <c r="D57" s="56">
        <f t="shared" si="10"/>
        <v>607215.7753477658</v>
      </c>
      <c r="E57" s="56">
        <f t="shared" si="10"/>
        <v>-600979.75695377</v>
      </c>
      <c r="F57" s="56">
        <f t="shared" si="10"/>
        <v>1359.0023341016158</v>
      </c>
      <c r="G57" s="57">
        <f t="shared" si="10"/>
        <v>126.45008570580914</v>
      </c>
      <c r="H57" s="61">
        <f t="shared" si="10"/>
        <v>13045.938503300087</v>
      </c>
    </row>
    <row r="59" ht="15">
      <c r="A59" s="62">
        <v>1992</v>
      </c>
    </row>
    <row r="60" spans="1:8" ht="15">
      <c r="A60" s="52" t="s">
        <v>118</v>
      </c>
      <c r="B60" s="63" t="s">
        <v>120</v>
      </c>
      <c r="C60" s="63" t="s">
        <v>121</v>
      </c>
      <c r="D60" s="63" t="s">
        <v>122</v>
      </c>
      <c r="E60" s="63" t="s">
        <v>123</v>
      </c>
      <c r="F60" s="63" t="s">
        <v>126</v>
      </c>
      <c r="G60" s="65" t="s">
        <v>124</v>
      </c>
      <c r="H60" s="65" t="s">
        <v>125</v>
      </c>
    </row>
    <row r="61" spans="1:8" ht="15">
      <c r="A61" s="53" t="s">
        <v>119</v>
      </c>
      <c r="B61" s="64"/>
      <c r="C61" s="64"/>
      <c r="D61" s="64"/>
      <c r="E61" s="64"/>
      <c r="F61" s="64"/>
      <c r="G61" s="66"/>
      <c r="H61" s="66"/>
    </row>
    <row r="62" spans="1:8" ht="15">
      <c r="A62" s="54" t="s">
        <v>120</v>
      </c>
      <c r="B62" s="46">
        <f>$D$4</f>
        <v>968.5843735364831</v>
      </c>
      <c r="C62" s="46">
        <f>$D$6</f>
        <v>0.9691513624048747</v>
      </c>
      <c r="D62" s="46">
        <f>$D$7</f>
        <v>2.5469226411634547</v>
      </c>
      <c r="E62" s="47">
        <v>0</v>
      </c>
      <c r="F62" s="46">
        <f>$D$8</f>
        <v>0.5954123287260887</v>
      </c>
      <c r="G62" s="51">
        <f>$D$9</f>
        <v>0.043513646805581674</v>
      </c>
      <c r="H62" s="58">
        <f aca="true" t="shared" si="11" ref="H62:H67">SUM(B62:G62)</f>
        <v>972.739373515583</v>
      </c>
    </row>
    <row r="63" spans="1:8" ht="15">
      <c r="A63" s="54" t="s">
        <v>121</v>
      </c>
      <c r="B63" s="46">
        <f>$D$13</f>
        <v>0.00939627702812551</v>
      </c>
      <c r="C63" s="46">
        <f>$D$11</f>
        <v>4319.9690636802825</v>
      </c>
      <c r="D63" s="46">
        <f>$D$14</f>
        <v>62.87875</v>
      </c>
      <c r="E63" s="47">
        <v>0</v>
      </c>
      <c r="F63" s="46">
        <f>$D$15</f>
        <v>0.625875</v>
      </c>
      <c r="G63" s="48">
        <v>0</v>
      </c>
      <c r="H63" s="59">
        <f t="shared" si="11"/>
        <v>4383.48308495731</v>
      </c>
    </row>
    <row r="64" spans="1:8" ht="15">
      <c r="A64" s="54" t="s">
        <v>122</v>
      </c>
      <c r="B64" s="46">
        <f>$D$19</f>
        <v>0.1496037229718745</v>
      </c>
      <c r="C64" s="46">
        <f>$D$20</f>
        <v>55.25125</v>
      </c>
      <c r="D64" s="46">
        <f>$D$17</f>
        <v>-533386.916190534</v>
      </c>
      <c r="E64" s="46">
        <f>$D$21</f>
        <v>0.10656249417249372</v>
      </c>
      <c r="F64" s="46">
        <f>$D$22</f>
        <v>3.3975</v>
      </c>
      <c r="G64" s="48">
        <v>0</v>
      </c>
      <c r="H64" s="59">
        <f t="shared" si="11"/>
        <v>-533328.0112743169</v>
      </c>
    </row>
    <row r="65" spans="1:8" ht="15">
      <c r="A65" s="54" t="s">
        <v>123</v>
      </c>
      <c r="B65" s="47">
        <v>0</v>
      </c>
      <c r="C65" s="47">
        <v>0</v>
      </c>
      <c r="D65" s="46">
        <f>$D$26</f>
        <v>1079000</v>
      </c>
      <c r="E65" s="46">
        <f>$D$24</f>
        <v>-539479.5200787584</v>
      </c>
      <c r="F65" s="47">
        <v>0</v>
      </c>
      <c r="G65" s="48">
        <v>0</v>
      </c>
      <c r="H65" s="59">
        <f t="shared" si="11"/>
        <v>539520.4799212416</v>
      </c>
    </row>
    <row r="66" spans="1:8" ht="15">
      <c r="A66" s="54" t="s">
        <v>126</v>
      </c>
      <c r="B66" s="46">
        <f>$D$30</f>
        <v>0.374</v>
      </c>
      <c r="C66" s="46">
        <f>$D$31</f>
        <v>2.12875</v>
      </c>
      <c r="D66" s="46">
        <f>$D$32</f>
        <v>8.46125</v>
      </c>
      <c r="E66" s="47">
        <v>0</v>
      </c>
      <c r="F66" s="46">
        <f>$D$28</f>
        <v>1360.378606335637</v>
      </c>
      <c r="G66" s="48">
        <v>0</v>
      </c>
      <c r="H66" s="59">
        <f t="shared" si="11"/>
        <v>1371.342606335637</v>
      </c>
    </row>
    <row r="67" spans="1:8" ht="15">
      <c r="A67" s="54" t="s">
        <v>124</v>
      </c>
      <c r="B67" s="49">
        <v>0</v>
      </c>
      <c r="C67" s="49">
        <v>0</v>
      </c>
      <c r="D67" s="49">
        <v>0</v>
      </c>
      <c r="E67" s="49">
        <v>0</v>
      </c>
      <c r="F67" s="49">
        <v>0</v>
      </c>
      <c r="G67" s="50">
        <f>$D$34</f>
        <v>125.90479156656414</v>
      </c>
      <c r="H67" s="60">
        <f t="shared" si="11"/>
        <v>125.90479156656414</v>
      </c>
    </row>
    <row r="68" spans="1:8" ht="15">
      <c r="A68" s="53" t="s">
        <v>125</v>
      </c>
      <c r="B68" s="55">
        <f aca="true" t="shared" si="12" ref="B68:H68">SUM(B62:B67)</f>
        <v>969.1173735364831</v>
      </c>
      <c r="C68" s="56">
        <f t="shared" si="12"/>
        <v>4378.318215042687</v>
      </c>
      <c r="D68" s="56">
        <f t="shared" si="12"/>
        <v>545686.9707321072</v>
      </c>
      <c r="E68" s="56">
        <f t="shared" si="12"/>
        <v>-539479.4135162642</v>
      </c>
      <c r="F68" s="56">
        <f t="shared" si="12"/>
        <v>1364.997393664363</v>
      </c>
      <c r="G68" s="57">
        <f t="shared" si="12"/>
        <v>125.94830521336972</v>
      </c>
      <c r="H68" s="61">
        <f t="shared" si="12"/>
        <v>13045.93850329985</v>
      </c>
    </row>
    <row r="70" ht="15">
      <c r="A70" s="62">
        <v>1993</v>
      </c>
    </row>
    <row r="71" spans="1:8" ht="15">
      <c r="A71" s="52" t="s">
        <v>118</v>
      </c>
      <c r="B71" s="63" t="s">
        <v>120</v>
      </c>
      <c r="C71" s="63" t="s">
        <v>121</v>
      </c>
      <c r="D71" s="63" t="s">
        <v>122</v>
      </c>
      <c r="E71" s="63" t="s">
        <v>123</v>
      </c>
      <c r="F71" s="63" t="s">
        <v>126</v>
      </c>
      <c r="G71" s="65" t="s">
        <v>124</v>
      </c>
      <c r="H71" s="65" t="s">
        <v>125</v>
      </c>
    </row>
    <row r="72" spans="1:8" ht="15">
      <c r="A72" s="53" t="s">
        <v>119</v>
      </c>
      <c r="B72" s="64"/>
      <c r="C72" s="64"/>
      <c r="D72" s="64"/>
      <c r="E72" s="64"/>
      <c r="F72" s="64"/>
      <c r="G72" s="66"/>
      <c r="H72" s="66"/>
    </row>
    <row r="73" spans="1:8" ht="15">
      <c r="A73" s="54" t="s">
        <v>120</v>
      </c>
      <c r="B73" s="46">
        <f>$E$4</f>
        <v>972.1938735155825</v>
      </c>
      <c r="C73" s="46">
        <f>$E$6</f>
        <v>1.235288956969089</v>
      </c>
      <c r="D73" s="46">
        <f>$E$7</f>
        <v>3.246330279180276</v>
      </c>
      <c r="E73" s="47">
        <v>0</v>
      </c>
      <c r="F73" s="46">
        <f>$E$8</f>
        <v>0.7589178564362581</v>
      </c>
      <c r="G73" s="51">
        <f>$E$9</f>
        <v>0.05546288171437642</v>
      </c>
      <c r="H73" s="58">
        <f aca="true" t="shared" si="13" ref="H73:H78">SUM(B73:G73)</f>
        <v>977.4898734898824</v>
      </c>
    </row>
    <row r="74" spans="1:8" ht="15">
      <c r="A74" s="54" t="s">
        <v>121</v>
      </c>
      <c r="B74" s="46">
        <f>$E$13</f>
        <v>0.00939627702812551</v>
      </c>
      <c r="C74" s="46">
        <f>$E$11</f>
        <v>4371.865544883001</v>
      </c>
      <c r="D74" s="46">
        <f>$E$14</f>
        <v>62.87875</v>
      </c>
      <c r="E74" s="47">
        <v>0</v>
      </c>
      <c r="F74" s="46">
        <f>$E$15</f>
        <v>0.625875</v>
      </c>
      <c r="G74" s="48">
        <v>0</v>
      </c>
      <c r="H74" s="59">
        <f t="shared" si="13"/>
        <v>4435.379566160029</v>
      </c>
    </row>
    <row r="75" spans="1:8" ht="15">
      <c r="A75" s="54" t="s">
        <v>122</v>
      </c>
      <c r="B75" s="46">
        <f>$E$19</f>
        <v>0.1496037229718745</v>
      </c>
      <c r="C75" s="46">
        <f>$E$20</f>
        <v>55.25125</v>
      </c>
      <c r="D75" s="46">
        <f>$E$17</f>
        <v>-528858.860823596</v>
      </c>
      <c r="E75" s="46">
        <f>$E$21</f>
        <v>0.10656249417249462</v>
      </c>
      <c r="F75" s="46">
        <f>$E$22</f>
        <v>3.3975</v>
      </c>
      <c r="G75" s="48">
        <v>0</v>
      </c>
      <c r="H75" s="59">
        <f t="shared" si="13"/>
        <v>-528799.9559073789</v>
      </c>
    </row>
    <row r="76" spans="1:8" ht="15">
      <c r="A76" s="54" t="s">
        <v>123</v>
      </c>
      <c r="B76" s="47">
        <v>0</v>
      </c>
      <c r="C76" s="47">
        <v>0</v>
      </c>
      <c r="D76" s="46">
        <f>$E$26</f>
        <v>1069820.2521350142</v>
      </c>
      <c r="E76" s="46">
        <f>$E$24</f>
        <v>-534889.9027087595</v>
      </c>
      <c r="F76" s="47">
        <v>0</v>
      </c>
      <c r="G76" s="48">
        <v>0</v>
      </c>
      <c r="H76" s="59">
        <f t="shared" si="13"/>
        <v>534930.3494262546</v>
      </c>
    </row>
    <row r="77" spans="1:8" ht="15">
      <c r="A77" s="54" t="s">
        <v>126</v>
      </c>
      <c r="B77" s="46">
        <f>$E$30</f>
        <v>0.355</v>
      </c>
      <c r="C77" s="46">
        <f>$E$31</f>
        <v>2.12875</v>
      </c>
      <c r="D77" s="46">
        <f>$E$32</f>
        <v>8.46125</v>
      </c>
      <c r="E77" s="47">
        <v>0</v>
      </c>
      <c r="F77" s="46">
        <f>$E$28</f>
        <v>1366.136353571782</v>
      </c>
      <c r="G77" s="48">
        <v>0</v>
      </c>
      <c r="H77" s="59">
        <f t="shared" si="13"/>
        <v>1377.0813535717818</v>
      </c>
    </row>
    <row r="78" spans="1:8" ht="15">
      <c r="A78" s="54" t="s">
        <v>124</v>
      </c>
      <c r="B78" s="49">
        <v>0</v>
      </c>
      <c r="C78" s="49">
        <v>0</v>
      </c>
      <c r="D78" s="49">
        <v>0</v>
      </c>
      <c r="E78" s="49">
        <v>0</v>
      </c>
      <c r="F78" s="49">
        <v>0</v>
      </c>
      <c r="G78" s="50">
        <f>$E$34</f>
        <v>125.59419120253762</v>
      </c>
      <c r="H78" s="60">
        <f t="shared" si="13"/>
        <v>125.59419120253762</v>
      </c>
    </row>
    <row r="79" spans="1:8" ht="15">
      <c r="A79" s="53" t="s">
        <v>125</v>
      </c>
      <c r="B79" s="55">
        <f aca="true" t="shared" si="14" ref="B79:H79">SUM(B73:B78)</f>
        <v>972.7078735155825</v>
      </c>
      <c r="C79" s="56">
        <f t="shared" si="14"/>
        <v>4430.480833839971</v>
      </c>
      <c r="D79" s="56">
        <f t="shared" si="14"/>
        <v>541035.9776416974</v>
      </c>
      <c r="E79" s="56">
        <f t="shared" si="14"/>
        <v>-534889.7961462653</v>
      </c>
      <c r="F79" s="56">
        <f t="shared" si="14"/>
        <v>1370.9186464282182</v>
      </c>
      <c r="G79" s="57">
        <f t="shared" si="14"/>
        <v>125.64965408425199</v>
      </c>
      <c r="H79" s="61">
        <f t="shared" si="14"/>
        <v>13045.938503299942</v>
      </c>
    </row>
    <row r="81" ht="15">
      <c r="A81" s="62">
        <v>1994</v>
      </c>
    </row>
    <row r="82" spans="1:8" ht="15">
      <c r="A82" s="52" t="s">
        <v>118</v>
      </c>
      <c r="B82" s="63" t="s">
        <v>120</v>
      </c>
      <c r="C82" s="63" t="s">
        <v>121</v>
      </c>
      <c r="D82" s="63" t="s">
        <v>122</v>
      </c>
      <c r="E82" s="63" t="s">
        <v>123</v>
      </c>
      <c r="F82" s="63" t="s">
        <v>126</v>
      </c>
      <c r="G82" s="65" t="s">
        <v>124</v>
      </c>
      <c r="H82" s="65" t="s">
        <v>125</v>
      </c>
    </row>
    <row r="83" spans="1:8" ht="15">
      <c r="A83" s="53" t="s">
        <v>119</v>
      </c>
      <c r="B83" s="64"/>
      <c r="C83" s="64"/>
      <c r="D83" s="64"/>
      <c r="E83" s="64"/>
      <c r="F83" s="64"/>
      <c r="G83" s="66"/>
      <c r="H83" s="66"/>
    </row>
    <row r="84" spans="1:8" ht="15">
      <c r="A84" s="54" t="s">
        <v>120</v>
      </c>
      <c r="B84" s="46">
        <f>$F$4</f>
        <v>976.9641734898817</v>
      </c>
      <c r="C84" s="46">
        <f>$F$6</f>
        <v>1.4827666004888789</v>
      </c>
      <c r="D84" s="46">
        <f>$F$7</f>
        <v>3.8966997033105524</v>
      </c>
      <c r="E84" s="47">
        <v>0</v>
      </c>
      <c r="F84" s="46">
        <f>$F$8</f>
        <v>0.9109593700241068</v>
      </c>
      <c r="G84" s="51">
        <f>$F$9</f>
        <v>0.06657430887646201</v>
      </c>
      <c r="H84" s="58">
        <f aca="true" t="shared" si="15" ref="H84:H89">SUM(B84:G84)</f>
        <v>983.3211734725817</v>
      </c>
    </row>
    <row r="85" spans="1:8" ht="15">
      <c r="A85" s="54" t="s">
        <v>121</v>
      </c>
      <c r="B85" s="46">
        <f>$F$13</f>
        <v>0.00939627702812551</v>
      </c>
      <c r="C85" s="46">
        <f>$F$11</f>
        <v>4399.194826061242</v>
      </c>
      <c r="D85" s="46">
        <f>$F$14</f>
        <v>62.87875</v>
      </c>
      <c r="E85" s="47">
        <v>0</v>
      </c>
      <c r="F85" s="46">
        <f>$F$15</f>
        <v>0.625875</v>
      </c>
      <c r="G85" s="48">
        <v>0</v>
      </c>
      <c r="H85" s="59">
        <f t="shared" si="15"/>
        <v>4462.708847338269</v>
      </c>
    </row>
    <row r="86" spans="1:8" ht="15">
      <c r="A86" s="54" t="s">
        <v>122</v>
      </c>
      <c r="B86" s="46">
        <f>$F$19</f>
        <v>0.1496037229718745</v>
      </c>
      <c r="C86" s="46">
        <f>$F$20</f>
        <v>55.25125</v>
      </c>
      <c r="D86" s="46">
        <f>$F$17</f>
        <v>-681487.4164398307</v>
      </c>
      <c r="E86" s="46">
        <f>$F$21</f>
        <v>0.10656249417249372</v>
      </c>
      <c r="F86" s="46">
        <f>$F$22</f>
        <v>3.3975</v>
      </c>
      <c r="G86" s="48">
        <v>0</v>
      </c>
      <c r="H86" s="59">
        <f t="shared" si="15"/>
        <v>-681428.5115236136</v>
      </c>
    </row>
    <row r="87" spans="1:8" ht="15">
      <c r="A87" s="54" t="s">
        <v>123</v>
      </c>
      <c r="B87" s="47">
        <v>0</v>
      </c>
      <c r="C87" s="47">
        <v>0</v>
      </c>
      <c r="D87" s="46">
        <f>$F$26</f>
        <v>1375000</v>
      </c>
      <c r="E87" s="46">
        <f>$F$24</f>
        <v>-687479.8832037465</v>
      </c>
      <c r="F87" s="47">
        <v>0</v>
      </c>
      <c r="G87" s="48">
        <v>0</v>
      </c>
      <c r="H87" s="59">
        <f t="shared" si="15"/>
        <v>687520.1167962535</v>
      </c>
    </row>
    <row r="88" spans="1:8" ht="15">
      <c r="A88" s="54" t="s">
        <v>126</v>
      </c>
      <c r="B88" s="46">
        <f>$F$30</f>
        <v>0.3594</v>
      </c>
      <c r="C88" s="46">
        <f>$F$31</f>
        <v>2.12875</v>
      </c>
      <c r="D88" s="46">
        <f>$F$32</f>
        <v>8.46125</v>
      </c>
      <c r="E88" s="47">
        <v>0</v>
      </c>
      <c r="F88" s="46">
        <f>$F$28</f>
        <v>1372.0581328149879</v>
      </c>
      <c r="G88" s="48">
        <v>0</v>
      </c>
      <c r="H88" s="59">
        <f t="shared" si="15"/>
        <v>1383.0075328149878</v>
      </c>
    </row>
    <row r="89" spans="1:8" ht="15">
      <c r="A89" s="54" t="s">
        <v>124</v>
      </c>
      <c r="B89" s="49">
        <v>0</v>
      </c>
      <c r="C89" s="49">
        <v>0</v>
      </c>
      <c r="D89" s="49">
        <v>0</v>
      </c>
      <c r="E89" s="49">
        <v>0</v>
      </c>
      <c r="F89" s="49">
        <v>0</v>
      </c>
      <c r="G89" s="50">
        <f>$F$34</f>
        <v>125.29567703438374</v>
      </c>
      <c r="H89" s="60">
        <f t="shared" si="15"/>
        <v>125.29567703438374</v>
      </c>
    </row>
    <row r="90" spans="1:8" ht="15">
      <c r="A90" s="53" t="s">
        <v>125</v>
      </c>
      <c r="B90" s="55">
        <f aca="true" t="shared" si="16" ref="B90:H90">SUM(B84:B89)</f>
        <v>977.4825734898817</v>
      </c>
      <c r="C90" s="56">
        <f t="shared" si="16"/>
        <v>4458.05759266173</v>
      </c>
      <c r="D90" s="56">
        <f t="shared" si="16"/>
        <v>693587.8202598727</v>
      </c>
      <c r="E90" s="56">
        <f t="shared" si="16"/>
        <v>-687479.7766412523</v>
      </c>
      <c r="F90" s="56">
        <f t="shared" si="16"/>
        <v>1376.992467185012</v>
      </c>
      <c r="G90" s="57">
        <f t="shared" si="16"/>
        <v>125.36225134326021</v>
      </c>
      <c r="H90" s="61">
        <f t="shared" si="16"/>
        <v>13045.93850330016</v>
      </c>
    </row>
    <row r="92" ht="15">
      <c r="A92" s="62">
        <v>1995</v>
      </c>
    </row>
    <row r="93" spans="1:8" ht="15">
      <c r="A93" s="52" t="s">
        <v>118</v>
      </c>
      <c r="B93" s="63" t="s">
        <v>120</v>
      </c>
      <c r="C93" s="63" t="s">
        <v>121</v>
      </c>
      <c r="D93" s="63" t="s">
        <v>122</v>
      </c>
      <c r="E93" s="63" t="s">
        <v>123</v>
      </c>
      <c r="F93" s="63" t="s">
        <v>126</v>
      </c>
      <c r="G93" s="65" t="s">
        <v>124</v>
      </c>
      <c r="H93" s="65" t="s">
        <v>125</v>
      </c>
    </row>
    <row r="94" spans="1:8" ht="15">
      <c r="A94" s="53" t="s">
        <v>119</v>
      </c>
      <c r="B94" s="64"/>
      <c r="C94" s="64"/>
      <c r="D94" s="64"/>
      <c r="E94" s="64"/>
      <c r="F94" s="64"/>
      <c r="G94" s="66"/>
      <c r="H94" s="66"/>
    </row>
    <row r="95" spans="1:8" ht="15">
      <c r="A95" s="54" t="s">
        <v>120</v>
      </c>
      <c r="B95" s="46">
        <f>$G$4</f>
        <v>982.8319734725817</v>
      </c>
      <c r="C95" s="46">
        <f>$G$6</f>
        <v>1.2537156640450091</v>
      </c>
      <c r="D95" s="46">
        <f>$G$7</f>
        <v>3.2947555296357787</v>
      </c>
      <c r="E95" s="47">
        <v>0</v>
      </c>
      <c r="F95" s="46">
        <f>$G$8</f>
        <v>0.7702385737116298</v>
      </c>
      <c r="G95" s="51">
        <f>$G$9</f>
        <v>0.05629021710758255</v>
      </c>
      <c r="H95" s="58">
        <f aca="true" t="shared" si="17" ref="H95:H100">SUM(B95:G95)</f>
        <v>988.2069734570816</v>
      </c>
    </row>
    <row r="96" spans="1:8" ht="15">
      <c r="A96" s="54" t="s">
        <v>121</v>
      </c>
      <c r="B96" s="46">
        <f>$G$13</f>
        <v>0.00939627702812551</v>
      </c>
      <c r="C96" s="46">
        <f>$G$11</f>
        <v>4386.151861529463</v>
      </c>
      <c r="D96" s="46">
        <f>$G$14</f>
        <v>62.87875</v>
      </c>
      <c r="E96" s="47">
        <v>0</v>
      </c>
      <c r="F96" s="46">
        <f>$G$15</f>
        <v>0.625875</v>
      </c>
      <c r="G96" s="48">
        <v>0</v>
      </c>
      <c r="H96" s="59">
        <f t="shared" si="17"/>
        <v>4449.66588280649</v>
      </c>
    </row>
    <row r="97" spans="1:8" ht="15">
      <c r="A97" s="54" t="s">
        <v>122</v>
      </c>
      <c r="B97" s="46">
        <f>$G$19</f>
        <v>0.1496037229718745</v>
      </c>
      <c r="C97" s="46">
        <f>$G$20</f>
        <v>55.25125</v>
      </c>
      <c r="D97" s="46">
        <f>$G$17</f>
        <v>-782984.9962942303</v>
      </c>
      <c r="E97" s="46">
        <f>$G$21</f>
        <v>0.10656249417249462</v>
      </c>
      <c r="F97" s="46">
        <f>$G$22</f>
        <v>3.3975</v>
      </c>
      <c r="G97" s="48">
        <v>0</v>
      </c>
      <c r="H97" s="59">
        <f t="shared" si="17"/>
        <v>-782926.0913780133</v>
      </c>
    </row>
    <row r="98" spans="1:8" ht="15">
      <c r="A98" s="54" t="s">
        <v>123</v>
      </c>
      <c r="B98" s="47">
        <v>0</v>
      </c>
      <c r="C98" s="47">
        <v>0</v>
      </c>
      <c r="D98" s="46">
        <f>$G$26</f>
        <v>1578000.3</v>
      </c>
      <c r="E98" s="46">
        <f>$G$24</f>
        <v>-788979.8397662408</v>
      </c>
      <c r="F98" s="47">
        <v>0</v>
      </c>
      <c r="G98" s="48">
        <v>0</v>
      </c>
      <c r="H98" s="59">
        <f t="shared" si="17"/>
        <v>789020.4602337593</v>
      </c>
    </row>
    <row r="99" spans="1:8" ht="15">
      <c r="A99" s="54" t="s">
        <v>126</v>
      </c>
      <c r="B99" s="46">
        <f>$G$30</f>
        <v>0.3054</v>
      </c>
      <c r="C99" s="46">
        <f>$G$31</f>
        <v>2.12875</v>
      </c>
      <c r="D99" s="46">
        <f>$G$32</f>
        <v>8.46125</v>
      </c>
      <c r="E99" s="47">
        <v>0</v>
      </c>
      <c r="F99" s="46">
        <f>$G$28</f>
        <v>1378.1554932131442</v>
      </c>
      <c r="G99" s="48">
        <v>0</v>
      </c>
      <c r="H99" s="59">
        <f t="shared" si="17"/>
        <v>1389.0508932131443</v>
      </c>
    </row>
    <row r="100" spans="1:8" ht="15">
      <c r="A100" s="54" t="s">
        <v>124</v>
      </c>
      <c r="B100" s="49">
        <v>0</v>
      </c>
      <c r="C100" s="49">
        <v>0</v>
      </c>
      <c r="D100" s="49">
        <v>0</v>
      </c>
      <c r="E100" s="49">
        <v>0</v>
      </c>
      <c r="F100" s="49">
        <v>0</v>
      </c>
      <c r="G100" s="50">
        <f>$G$34</f>
        <v>124.6458980773704</v>
      </c>
      <c r="H100" s="60">
        <f t="shared" si="17"/>
        <v>124.6458980773704</v>
      </c>
    </row>
    <row r="101" spans="1:8" ht="15">
      <c r="A101" s="53" t="s">
        <v>125</v>
      </c>
      <c r="B101" s="55">
        <f aca="true" t="shared" si="18" ref="B101:H101">SUM(B95:B100)</f>
        <v>983.2963734725816</v>
      </c>
      <c r="C101" s="56">
        <f t="shared" si="18"/>
        <v>4444.785577193507</v>
      </c>
      <c r="D101" s="56">
        <f t="shared" si="18"/>
        <v>795089.9384612994</v>
      </c>
      <c r="E101" s="56">
        <f t="shared" si="18"/>
        <v>-788979.7332037466</v>
      </c>
      <c r="F101" s="56">
        <f t="shared" si="18"/>
        <v>1382.9491067868557</v>
      </c>
      <c r="G101" s="57">
        <f t="shared" si="18"/>
        <v>124.70218829447799</v>
      </c>
      <c r="H101" s="61">
        <f t="shared" si="18"/>
        <v>13045.938503300049</v>
      </c>
    </row>
    <row r="103" ht="15">
      <c r="A103" s="62">
        <v>1996</v>
      </c>
    </row>
    <row r="104" spans="1:8" ht="15">
      <c r="A104" s="52" t="s">
        <v>118</v>
      </c>
      <c r="B104" s="63" t="s">
        <v>120</v>
      </c>
      <c r="C104" s="63" t="s">
        <v>121</v>
      </c>
      <c r="D104" s="63" t="s">
        <v>122</v>
      </c>
      <c r="E104" s="63" t="s">
        <v>123</v>
      </c>
      <c r="F104" s="63" t="s">
        <v>126</v>
      </c>
      <c r="G104" s="65" t="s">
        <v>124</v>
      </c>
      <c r="H104" s="65" t="s">
        <v>125</v>
      </c>
    </row>
    <row r="105" spans="1:8" ht="15">
      <c r="A105" s="53" t="s">
        <v>119</v>
      </c>
      <c r="B105" s="64"/>
      <c r="C105" s="64"/>
      <c r="D105" s="64"/>
      <c r="E105" s="64"/>
      <c r="F105" s="64"/>
      <c r="G105" s="66"/>
      <c r="H105" s="66"/>
    </row>
    <row r="106" spans="1:8" ht="15">
      <c r="A106" s="54" t="s">
        <v>120</v>
      </c>
      <c r="B106" s="46">
        <f>$H$4</f>
        <v>987.6926734570825</v>
      </c>
      <c r="C106" s="46">
        <f>$H$6</f>
        <v>1.0981382974515246</v>
      </c>
      <c r="D106" s="46">
        <f>$H$7</f>
        <v>2.8858993562860507</v>
      </c>
      <c r="E106" s="47">
        <v>0</v>
      </c>
      <c r="F106" s="46">
        <f>$H$8</f>
        <v>0.6746573407547487</v>
      </c>
      <c r="G106" s="51">
        <f>$H$9</f>
        <v>0.04930499390767619</v>
      </c>
      <c r="H106" s="58">
        <f aca="true" t="shared" si="19" ref="H106:H111">SUM(B106:G106)</f>
        <v>992.4006734454824</v>
      </c>
    </row>
    <row r="107" spans="1:8" ht="15">
      <c r="A107" s="54" t="s">
        <v>121</v>
      </c>
      <c r="B107" s="46">
        <f>$H$13</f>
        <v>0.00939627702812551</v>
      </c>
      <c r="C107" s="46">
        <f>$H$11</f>
        <v>4383.679169069777</v>
      </c>
      <c r="D107" s="46">
        <f>$H$14</f>
        <v>62.87875</v>
      </c>
      <c r="E107" s="47">
        <v>0</v>
      </c>
      <c r="F107" s="46">
        <f>$H$15</f>
        <v>0.625875</v>
      </c>
      <c r="G107" s="48">
        <v>0</v>
      </c>
      <c r="H107" s="59">
        <f t="shared" si="19"/>
        <v>4447.193190346805</v>
      </c>
    </row>
    <row r="108" spans="1:8" ht="15">
      <c r="A108" s="54" t="s">
        <v>122</v>
      </c>
      <c r="B108" s="46">
        <f>$H$19</f>
        <v>0.1496037229718745</v>
      </c>
      <c r="C108" s="46">
        <f>$H$20</f>
        <v>55.25125</v>
      </c>
      <c r="D108" s="46">
        <f>$H$17</f>
        <v>-650492.110306704</v>
      </c>
      <c r="E108" s="46">
        <f>$H$21</f>
        <v>0.10656249417249372</v>
      </c>
      <c r="F108" s="46">
        <f>$H$22</f>
        <v>3.3975</v>
      </c>
      <c r="G108" s="48">
        <v>0</v>
      </c>
      <c r="H108" s="59">
        <f t="shared" si="19"/>
        <v>-650433.2053904869</v>
      </c>
    </row>
    <row r="109" spans="1:8" ht="15">
      <c r="A109" s="54" t="s">
        <v>123</v>
      </c>
      <c r="B109" s="47">
        <v>0</v>
      </c>
      <c r="C109" s="47">
        <v>0</v>
      </c>
      <c r="D109" s="46">
        <f>$H$26</f>
        <v>1313000</v>
      </c>
      <c r="E109" s="46">
        <f>$H$24</f>
        <v>-656479.496328735</v>
      </c>
      <c r="F109" s="47">
        <v>0</v>
      </c>
      <c r="G109" s="48">
        <v>0</v>
      </c>
      <c r="H109" s="59">
        <f t="shared" si="19"/>
        <v>656520.503671265</v>
      </c>
    </row>
    <row r="110" spans="1:8" ht="15">
      <c r="A110" s="54" t="s">
        <v>126</v>
      </c>
      <c r="B110" s="46">
        <f>$H$30</f>
        <v>0.3512</v>
      </c>
      <c r="C110" s="46">
        <f>$H$31</f>
        <v>2.12875</v>
      </c>
      <c r="D110" s="46">
        <f>$H$32</f>
        <v>8.46125</v>
      </c>
      <c r="E110" s="47">
        <v>0</v>
      </c>
      <c r="F110" s="46">
        <f>$H$28</f>
        <v>1384.1803838296225</v>
      </c>
      <c r="G110" s="48">
        <v>0</v>
      </c>
      <c r="H110" s="59">
        <f t="shared" si="19"/>
        <v>1395.1215838296225</v>
      </c>
    </row>
    <row r="111" spans="1:8" ht="15">
      <c r="A111" s="54" t="s">
        <v>124</v>
      </c>
      <c r="B111" s="49">
        <v>0</v>
      </c>
      <c r="C111" s="49">
        <v>0</v>
      </c>
      <c r="D111" s="49">
        <v>0</v>
      </c>
      <c r="E111" s="49">
        <v>0</v>
      </c>
      <c r="F111" s="49">
        <v>0</v>
      </c>
      <c r="G111" s="50">
        <f>$H$34</f>
        <v>123.92477489995528</v>
      </c>
      <c r="H111" s="60">
        <f t="shared" si="19"/>
        <v>123.92477489995528</v>
      </c>
    </row>
    <row r="112" spans="1:8" ht="15">
      <c r="A112" s="53" t="s">
        <v>125</v>
      </c>
      <c r="B112" s="55">
        <f aca="true" t="shared" si="20" ref="B112:H112">SUM(B106:B111)</f>
        <v>988.2028734570824</v>
      </c>
      <c r="C112" s="56">
        <f t="shared" si="20"/>
        <v>4442.157307367229</v>
      </c>
      <c r="D112" s="56">
        <f t="shared" si="20"/>
        <v>662582.1155926523</v>
      </c>
      <c r="E112" s="56">
        <f t="shared" si="20"/>
        <v>-656479.3897662408</v>
      </c>
      <c r="F112" s="56">
        <f t="shared" si="20"/>
        <v>1388.8784161703772</v>
      </c>
      <c r="G112" s="57">
        <f t="shared" si="20"/>
        <v>123.97407989386296</v>
      </c>
      <c r="H112" s="61">
        <f t="shared" si="20"/>
        <v>13045.938503299938</v>
      </c>
    </row>
    <row r="114" ht="15">
      <c r="A114" s="62">
        <v>1997</v>
      </c>
    </row>
    <row r="115" spans="1:8" ht="15">
      <c r="A115" s="52" t="s">
        <v>118</v>
      </c>
      <c r="B115" s="63" t="s">
        <v>120</v>
      </c>
      <c r="C115" s="63" t="s">
        <v>121</v>
      </c>
      <c r="D115" s="63" t="s">
        <v>122</v>
      </c>
      <c r="E115" s="63" t="s">
        <v>123</v>
      </c>
      <c r="F115" s="63" t="s">
        <v>126</v>
      </c>
      <c r="G115" s="65" t="s">
        <v>124</v>
      </c>
      <c r="H115" s="65" t="s">
        <v>125</v>
      </c>
    </row>
    <row r="116" spans="1:8" ht="15">
      <c r="A116" s="53" t="s">
        <v>119</v>
      </c>
      <c r="B116" s="64"/>
      <c r="C116" s="64"/>
      <c r="D116" s="64"/>
      <c r="E116" s="64"/>
      <c r="F116" s="64"/>
      <c r="G116" s="66"/>
      <c r="H116" s="66"/>
    </row>
    <row r="117" spans="1:8" ht="15">
      <c r="A117" s="54" t="s">
        <v>120</v>
      </c>
      <c r="B117" s="46">
        <f>$I$4</f>
        <v>991.8849734454827</v>
      </c>
      <c r="C117" s="46">
        <f>$I$6</f>
        <v>1.0855428280917363</v>
      </c>
      <c r="D117" s="46">
        <f>$I$7</f>
        <v>2.8527985555928312</v>
      </c>
      <c r="E117" s="47">
        <v>0</v>
      </c>
      <c r="F117" s="46">
        <f>$I$8</f>
        <v>0.6669191297447573</v>
      </c>
      <c r="G117" s="51">
        <f>$I$9</f>
        <v>0.04873947357067502</v>
      </c>
      <c r="H117" s="58">
        <f aca="true" t="shared" si="21" ref="H117:H122">SUM(B117:G117)</f>
        <v>996.5389734324827</v>
      </c>
    </row>
    <row r="118" spans="1:8" ht="15">
      <c r="A118" s="54" t="s">
        <v>121</v>
      </c>
      <c r="B118" s="46">
        <f>$I$13</f>
        <v>0.00939627702812551</v>
      </c>
      <c r="C118" s="46">
        <f>$I$11</f>
        <v>4423.451339204457</v>
      </c>
      <c r="D118" s="46">
        <f>$I$14</f>
        <v>62.87875</v>
      </c>
      <c r="E118" s="47">
        <v>0</v>
      </c>
      <c r="F118" s="46">
        <f>$I$15</f>
        <v>0.625875</v>
      </c>
      <c r="G118" s="48">
        <v>0</v>
      </c>
      <c r="H118" s="59">
        <f t="shared" si="21"/>
        <v>4486.965360481485</v>
      </c>
    </row>
    <row r="119" spans="1:8" ht="15">
      <c r="A119" s="54" t="s">
        <v>122</v>
      </c>
      <c r="B119" s="46">
        <f>$I$19</f>
        <v>0.1496037229718745</v>
      </c>
      <c r="C119" s="46">
        <f>$I$20</f>
        <v>55.25125</v>
      </c>
      <c r="D119" s="46">
        <f>$I$17</f>
        <v>-607541.4585420999</v>
      </c>
      <c r="E119" s="46">
        <f>$I$21</f>
        <v>0.10656249417249462</v>
      </c>
      <c r="F119" s="46">
        <f>$I$22</f>
        <v>3.3975</v>
      </c>
      <c r="G119" s="48">
        <v>0</v>
      </c>
      <c r="H119" s="59">
        <f t="shared" si="21"/>
        <v>-607482.5536258828</v>
      </c>
    </row>
    <row r="120" spans="1:8" ht="15">
      <c r="A120" s="54" t="s">
        <v>123</v>
      </c>
      <c r="B120" s="47">
        <v>0</v>
      </c>
      <c r="C120" s="47">
        <v>0</v>
      </c>
      <c r="D120" s="46">
        <f>$I$26</f>
        <v>1227000</v>
      </c>
      <c r="E120" s="46">
        <f>$I$24</f>
        <v>-613479.6028912291</v>
      </c>
      <c r="F120" s="47">
        <v>0</v>
      </c>
      <c r="G120" s="48">
        <v>0</v>
      </c>
      <c r="H120" s="59">
        <f t="shared" si="21"/>
        <v>613520.3971087709</v>
      </c>
    </row>
    <row r="121" spans="1:8" ht="15">
      <c r="A121" s="54" t="s">
        <v>126</v>
      </c>
      <c r="B121" s="46">
        <f>$I$30</f>
        <v>0.40800000000000003</v>
      </c>
      <c r="C121" s="46">
        <f>$I$31</f>
        <v>2.12875</v>
      </c>
      <c r="D121" s="46">
        <f>$I$32</f>
        <v>8.46125</v>
      </c>
      <c r="E121" s="47">
        <v>0</v>
      </c>
      <c r="F121" s="46">
        <f>$I$28</f>
        <v>1390.1558529351278</v>
      </c>
      <c r="G121" s="48">
        <v>0</v>
      </c>
      <c r="H121" s="59">
        <f t="shared" si="21"/>
        <v>1401.1538529351278</v>
      </c>
    </row>
    <row r="122" spans="1:8" ht="15">
      <c r="A122" s="54" t="s">
        <v>124</v>
      </c>
      <c r="B122" s="49">
        <v>0</v>
      </c>
      <c r="C122" s="49">
        <v>0</v>
      </c>
      <c r="D122" s="49">
        <v>0</v>
      </c>
      <c r="E122" s="49">
        <v>0</v>
      </c>
      <c r="F122" s="49">
        <v>0</v>
      </c>
      <c r="G122" s="50">
        <f>$I$34</f>
        <v>123.4368335628532</v>
      </c>
      <c r="H122" s="60">
        <f t="shared" si="21"/>
        <v>123.4368335628532</v>
      </c>
    </row>
    <row r="123" spans="1:8" ht="15">
      <c r="A123" s="53" t="s">
        <v>125</v>
      </c>
      <c r="B123" s="55">
        <f aca="true" t="shared" si="22" ref="B123:H123">SUM(B117:B122)</f>
        <v>992.4519734454827</v>
      </c>
      <c r="C123" s="56">
        <f t="shared" si="22"/>
        <v>4481.916882032549</v>
      </c>
      <c r="D123" s="56">
        <f t="shared" si="22"/>
        <v>619532.7342564557</v>
      </c>
      <c r="E123" s="56">
        <f t="shared" si="22"/>
        <v>-613479.4963287349</v>
      </c>
      <c r="F123" s="56">
        <f t="shared" si="22"/>
        <v>1394.8461470648726</v>
      </c>
      <c r="G123" s="57">
        <f t="shared" si="22"/>
        <v>123.48557303642387</v>
      </c>
      <c r="H123" s="61">
        <f t="shared" si="22"/>
        <v>13045.938503300076</v>
      </c>
    </row>
    <row r="125" ht="15">
      <c r="A125" s="62">
        <v>1998</v>
      </c>
    </row>
    <row r="126" spans="1:8" ht="15">
      <c r="A126" s="52" t="s">
        <v>118</v>
      </c>
      <c r="B126" s="63" t="s">
        <v>120</v>
      </c>
      <c r="C126" s="63" t="s">
        <v>121</v>
      </c>
      <c r="D126" s="63" t="s">
        <v>122</v>
      </c>
      <c r="E126" s="63" t="s">
        <v>123</v>
      </c>
      <c r="F126" s="63" t="s">
        <v>126</v>
      </c>
      <c r="G126" s="65" t="s">
        <v>124</v>
      </c>
      <c r="H126" s="65" t="s">
        <v>125</v>
      </c>
    </row>
    <row r="127" spans="1:8" ht="15">
      <c r="A127" s="53" t="s">
        <v>119</v>
      </c>
      <c r="B127" s="64"/>
      <c r="C127" s="64"/>
      <c r="D127" s="64"/>
      <c r="E127" s="64"/>
      <c r="F127" s="64"/>
      <c r="G127" s="66"/>
      <c r="H127" s="66"/>
    </row>
    <row r="128" spans="1:8" ht="15">
      <c r="A128" s="54" t="s">
        <v>120</v>
      </c>
      <c r="B128" s="46">
        <f>$J$4</f>
        <v>996.0036734324826</v>
      </c>
      <c r="C128" s="46">
        <f>$J$6</f>
        <v>1.0190667408743201</v>
      </c>
      <c r="D128" s="46">
        <f>$J$7</f>
        <v>2.6780998880803955</v>
      </c>
      <c r="E128" s="47">
        <v>0</v>
      </c>
      <c r="F128" s="46">
        <f>$J$8</f>
        <v>0.6260785722940575</v>
      </c>
      <c r="G128" s="51">
        <f>$J$9</f>
        <v>0.04575478295122639</v>
      </c>
      <c r="H128" s="58">
        <f aca="true" t="shared" si="23" ref="H128:H133">SUM(B128:G128)</f>
        <v>1000.3726734166827</v>
      </c>
    </row>
    <row r="129" spans="1:8" ht="15">
      <c r="A129" s="54" t="s">
        <v>121</v>
      </c>
      <c r="B129" s="46">
        <f>$J$13</f>
        <v>0.00939627702812551</v>
      </c>
      <c r="C129" s="46">
        <f>$J$11</f>
        <v>4446.63588839105</v>
      </c>
      <c r="D129" s="46">
        <f>$J$14</f>
        <v>62.87875</v>
      </c>
      <c r="E129" s="47">
        <v>0</v>
      </c>
      <c r="F129" s="46">
        <f>$J$15</f>
        <v>0.625875</v>
      </c>
      <c r="G129" s="48">
        <v>0</v>
      </c>
      <c r="H129" s="59">
        <f t="shared" si="23"/>
        <v>4510.149909668077</v>
      </c>
    </row>
    <row r="130" spans="1:8" ht="15">
      <c r="A130" s="54" t="s">
        <v>122</v>
      </c>
      <c r="B130" s="46">
        <f>$J$19</f>
        <v>0.1496037229718745</v>
      </c>
      <c r="C130" s="46">
        <f>$J$20</f>
        <v>55.25125</v>
      </c>
      <c r="D130" s="46">
        <f>$J$17</f>
        <v>-462073.84438119247</v>
      </c>
      <c r="E130" s="46">
        <f>$J$21</f>
        <v>0.10656249417249372</v>
      </c>
      <c r="F130" s="46">
        <f>$J$22</f>
        <v>3.3975</v>
      </c>
      <c r="G130" s="48">
        <v>0</v>
      </c>
      <c r="H130" s="59">
        <f t="shared" si="23"/>
        <v>-462014.93946497526</v>
      </c>
    </row>
    <row r="131" spans="1:8" ht="15">
      <c r="A131" s="54" t="s">
        <v>123</v>
      </c>
      <c r="B131" s="47">
        <v>0</v>
      </c>
      <c r="C131" s="47">
        <v>0</v>
      </c>
      <c r="D131" s="46">
        <f>$J$26</f>
        <v>936000</v>
      </c>
      <c r="E131" s="46">
        <f>$J$24</f>
        <v>-467979.7094537233</v>
      </c>
      <c r="F131" s="47">
        <v>0</v>
      </c>
      <c r="G131" s="48">
        <v>0</v>
      </c>
      <c r="H131" s="59">
        <f t="shared" si="23"/>
        <v>468020.2905462767</v>
      </c>
    </row>
    <row r="132" spans="1:8" ht="15">
      <c r="A132" s="54" t="s">
        <v>126</v>
      </c>
      <c r="B132" s="46">
        <f>$J$30</f>
        <v>0.4014</v>
      </c>
      <c r="C132" s="46">
        <f>$J$31</f>
        <v>2.12875</v>
      </c>
      <c r="D132" s="46">
        <f>$J$32</f>
        <v>8.46125</v>
      </c>
      <c r="E132" s="47">
        <v>0</v>
      </c>
      <c r="F132" s="46">
        <f>$J$28</f>
        <v>1396.179573213853</v>
      </c>
      <c r="G132" s="48">
        <v>0</v>
      </c>
      <c r="H132" s="59">
        <f t="shared" si="23"/>
        <v>1407.170973213853</v>
      </c>
    </row>
    <row r="133" spans="1:8" ht="15">
      <c r="A133" s="54" t="s">
        <v>124</v>
      </c>
      <c r="B133" s="49">
        <v>0</v>
      </c>
      <c r="C133" s="49">
        <v>0</v>
      </c>
      <c r="D133" s="49">
        <v>0</v>
      </c>
      <c r="E133" s="49">
        <v>0</v>
      </c>
      <c r="F133" s="49">
        <v>0</v>
      </c>
      <c r="G133" s="50">
        <f>$J$34</f>
        <v>122.89386569999581</v>
      </c>
      <c r="H133" s="60">
        <f t="shared" si="23"/>
        <v>122.89386569999581</v>
      </c>
    </row>
    <row r="134" spans="1:8" ht="15">
      <c r="A134" s="53" t="s">
        <v>125</v>
      </c>
      <c r="B134" s="55">
        <f aca="true" t="shared" si="24" ref="B134:H134">SUM(B128:B133)</f>
        <v>996.5640734324826</v>
      </c>
      <c r="C134" s="56">
        <f t="shared" si="24"/>
        <v>4505.034955131924</v>
      </c>
      <c r="D134" s="56">
        <f t="shared" si="24"/>
        <v>474000.1737186956</v>
      </c>
      <c r="E134" s="56">
        <f t="shared" si="24"/>
        <v>-467979.6028912291</v>
      </c>
      <c r="F134" s="56">
        <f t="shared" si="24"/>
        <v>1400.829026786147</v>
      </c>
      <c r="G134" s="57">
        <f t="shared" si="24"/>
        <v>122.93962048294703</v>
      </c>
      <c r="H134" s="61">
        <f t="shared" si="24"/>
        <v>13045.93850330007</v>
      </c>
    </row>
    <row r="136" ht="15">
      <c r="A136" s="62">
        <v>1999</v>
      </c>
    </row>
    <row r="137" spans="1:8" ht="15">
      <c r="A137" s="52" t="s">
        <v>118</v>
      </c>
      <c r="B137" s="63" t="s">
        <v>120</v>
      </c>
      <c r="C137" s="63" t="s">
        <v>121</v>
      </c>
      <c r="D137" s="63" t="s">
        <v>122</v>
      </c>
      <c r="E137" s="63" t="s">
        <v>123</v>
      </c>
      <c r="F137" s="63" t="s">
        <v>126</v>
      </c>
      <c r="G137" s="65" t="s">
        <v>124</v>
      </c>
      <c r="H137" s="65" t="s">
        <v>125</v>
      </c>
    </row>
    <row r="138" spans="1:8" ht="15">
      <c r="A138" s="53" t="s">
        <v>119</v>
      </c>
      <c r="B138" s="64"/>
      <c r="C138" s="64"/>
      <c r="D138" s="64"/>
      <c r="E138" s="64"/>
      <c r="F138" s="64"/>
      <c r="G138" s="66"/>
      <c r="H138" s="66"/>
    </row>
    <row r="139" spans="1:8" ht="15">
      <c r="A139" s="54" t="s">
        <v>120</v>
      </c>
      <c r="B139" s="46">
        <f>$K$4</f>
        <v>999.8105734166822</v>
      </c>
      <c r="C139" s="46">
        <f>$K$6</f>
        <v>1.198435548695135</v>
      </c>
      <c r="D139" s="46">
        <f>$K$7</f>
        <v>3.1494797937163117</v>
      </c>
      <c r="E139" s="47">
        <v>0</v>
      </c>
      <c r="F139" s="46">
        <f>$K$8</f>
        <v>0.7362764254966795</v>
      </c>
      <c r="G139" s="51">
        <f>$K$9</f>
        <v>0.053808211191873644</v>
      </c>
      <c r="H139" s="58">
        <f aca="true" t="shared" si="25" ref="H139:H144">SUM(B139:G139)</f>
        <v>1004.9485733957822</v>
      </c>
    </row>
    <row r="140" spans="1:8" ht="15">
      <c r="A140" s="54" t="s">
        <v>121</v>
      </c>
      <c r="B140" s="46">
        <f>$K$13</f>
        <v>0.00939627702812551</v>
      </c>
      <c r="C140" s="46">
        <f>$K$11</f>
        <v>4447.186271587139</v>
      </c>
      <c r="D140" s="46">
        <f>$K$14</f>
        <v>62.87875</v>
      </c>
      <c r="E140" s="47">
        <v>0</v>
      </c>
      <c r="F140" s="46">
        <f>$K$15</f>
        <v>0.625875</v>
      </c>
      <c r="G140" s="48">
        <v>0</v>
      </c>
      <c r="H140" s="59">
        <f t="shared" si="25"/>
        <v>4510.700292864167</v>
      </c>
    </row>
    <row r="141" spans="1:8" ht="15">
      <c r="A141" s="54" t="s">
        <v>122</v>
      </c>
      <c r="B141" s="46">
        <f>$K$19</f>
        <v>0.1496037229718745</v>
      </c>
      <c r="C141" s="46">
        <f>$K$20</f>
        <v>55.25125</v>
      </c>
      <c r="D141" s="46">
        <f>$K$17</f>
        <v>-606084.2084283204</v>
      </c>
      <c r="E141" s="46">
        <f>$K$21</f>
        <v>0.10656249417249462</v>
      </c>
      <c r="F141" s="46">
        <f>$K$22</f>
        <v>3.3975</v>
      </c>
      <c r="G141" s="48">
        <v>0</v>
      </c>
      <c r="H141" s="59">
        <f t="shared" si="25"/>
        <v>-606025.3035121033</v>
      </c>
    </row>
    <row r="142" spans="1:8" ht="15">
      <c r="A142" s="54" t="s">
        <v>123</v>
      </c>
      <c r="B142" s="47">
        <v>0</v>
      </c>
      <c r="C142" s="47">
        <v>0</v>
      </c>
      <c r="D142" s="46">
        <f>$K$26</f>
        <v>1224000</v>
      </c>
      <c r="E142" s="46">
        <f>$K$24</f>
        <v>-611979.8160162175</v>
      </c>
      <c r="F142" s="47">
        <v>0</v>
      </c>
      <c r="G142" s="48">
        <v>0</v>
      </c>
      <c r="H142" s="59">
        <f t="shared" si="25"/>
        <v>612020.1839837825</v>
      </c>
    </row>
    <row r="143" spans="1:8" ht="15">
      <c r="A143" s="54" t="s">
        <v>126</v>
      </c>
      <c r="B143" s="46">
        <f>$K$30</f>
        <v>0.3982</v>
      </c>
      <c r="C143" s="46">
        <f>$K$31</f>
        <v>2.12875</v>
      </c>
      <c r="D143" s="46">
        <f>$K$32</f>
        <v>8.46125</v>
      </c>
      <c r="E143" s="47">
        <v>0</v>
      </c>
      <c r="F143" s="46">
        <f>$K$28</f>
        <v>1402.1260742872514</v>
      </c>
      <c r="G143" s="48">
        <v>0</v>
      </c>
      <c r="H143" s="59">
        <f t="shared" si="25"/>
        <v>1413.1142742872514</v>
      </c>
    </row>
    <row r="144" spans="1:8" ht="15">
      <c r="A144" s="54" t="s">
        <v>124</v>
      </c>
      <c r="B144" s="49">
        <v>0</v>
      </c>
      <c r="C144" s="49">
        <v>0</v>
      </c>
      <c r="D144" s="49">
        <v>0</v>
      </c>
      <c r="E144" s="49">
        <v>0</v>
      </c>
      <c r="F144" s="49">
        <v>0</v>
      </c>
      <c r="G144" s="50">
        <f>$K$34</f>
        <v>122.29489107353157</v>
      </c>
      <c r="H144" s="60">
        <f t="shared" si="25"/>
        <v>122.29489107353157</v>
      </c>
    </row>
    <row r="145" spans="1:8" ht="15">
      <c r="A145" s="53" t="s">
        <v>125</v>
      </c>
      <c r="B145" s="55">
        <f aca="true" t="shared" si="26" ref="B145:H145">SUM(B139:B144)</f>
        <v>1000.3677734166822</v>
      </c>
      <c r="C145" s="56">
        <f t="shared" si="26"/>
        <v>4505.764707135834</v>
      </c>
      <c r="D145" s="56">
        <f t="shared" si="26"/>
        <v>617990.2810514735</v>
      </c>
      <c r="E145" s="56">
        <f t="shared" si="26"/>
        <v>-611979.7094537233</v>
      </c>
      <c r="F145" s="56">
        <f t="shared" si="26"/>
        <v>1406.8857257127481</v>
      </c>
      <c r="G145" s="57">
        <f t="shared" si="26"/>
        <v>122.34869928472345</v>
      </c>
      <c r="H145" s="61">
        <f t="shared" si="26"/>
        <v>13045.938503300007</v>
      </c>
    </row>
    <row r="147" ht="15">
      <c r="A147" s="62">
        <v>2000</v>
      </c>
    </row>
    <row r="148" spans="1:8" ht="15">
      <c r="A148" s="52" t="s">
        <v>118</v>
      </c>
      <c r="B148" s="63" t="s">
        <v>120</v>
      </c>
      <c r="C148" s="63" t="s">
        <v>121</v>
      </c>
      <c r="D148" s="63" t="s">
        <v>122</v>
      </c>
      <c r="E148" s="63" t="s">
        <v>123</v>
      </c>
      <c r="F148" s="63" t="s">
        <v>126</v>
      </c>
      <c r="G148" s="65" t="s">
        <v>124</v>
      </c>
      <c r="H148" s="65" t="s">
        <v>125</v>
      </c>
    </row>
    <row r="149" spans="1:8" ht="15">
      <c r="A149" s="53" t="s">
        <v>119</v>
      </c>
      <c r="B149" s="64"/>
      <c r="C149" s="64"/>
      <c r="D149" s="64"/>
      <c r="E149" s="64"/>
      <c r="F149" s="64"/>
      <c r="G149" s="66"/>
      <c r="H149" s="66"/>
    </row>
    <row r="150" spans="1:8" ht="15">
      <c r="A150" s="54" t="s">
        <v>120</v>
      </c>
      <c r="B150" s="46">
        <f>$L$4</f>
        <v>1004.2547660611478</v>
      </c>
      <c r="C150" s="46">
        <f>$L$6</f>
        <v>1.3248240179972517</v>
      </c>
      <c r="D150" s="46">
        <f>$L$7</f>
        <v>3.8421803527892413</v>
      </c>
      <c r="E150" s="47">
        <v>0</v>
      </c>
      <c r="F150" s="46">
        <f>$L$8</f>
        <v>0.7053816029225345</v>
      </c>
      <c r="G150" s="51">
        <f>$L$9</f>
        <v>0.07361400539097257</v>
      </c>
      <c r="H150" s="58">
        <f aca="true" t="shared" si="27" ref="H150:H155">SUM(B150:G150)</f>
        <v>1010.2007660402478</v>
      </c>
    </row>
    <row r="151" spans="1:8" ht="15">
      <c r="A151" s="54" t="s">
        <v>121</v>
      </c>
      <c r="B151" s="46">
        <f>$L$13</f>
        <v>0.00239</v>
      </c>
      <c r="C151" s="46">
        <f>$L$11</f>
        <v>4436.229378137663</v>
      </c>
      <c r="D151" s="46">
        <f>$L$14</f>
        <v>35.440370813566666</v>
      </c>
      <c r="E151" s="47">
        <v>0</v>
      </c>
      <c r="F151" s="46">
        <f>$L$15</f>
        <v>0.11476678244444444</v>
      </c>
      <c r="G151" s="48">
        <v>0</v>
      </c>
      <c r="H151" s="59">
        <f t="shared" si="27"/>
        <v>4471.786905733674</v>
      </c>
    </row>
    <row r="152" spans="1:8" ht="15">
      <c r="A152" s="54" t="s">
        <v>122</v>
      </c>
      <c r="B152" s="46">
        <f>$L$19</f>
        <v>0.7829046692673992</v>
      </c>
      <c r="C152" s="46">
        <f>$L$20</f>
        <v>72.65814878766668</v>
      </c>
      <c r="D152" s="46">
        <f>$L$17</f>
        <v>-623073.7468067767</v>
      </c>
      <c r="E152" s="46">
        <f>$L$21</f>
        <v>0.10656249417249372</v>
      </c>
      <c r="F152" s="46">
        <f>$L$22</f>
        <v>4.785988143777778</v>
      </c>
      <c r="G152" s="48">
        <v>0</v>
      </c>
      <c r="H152" s="59">
        <f t="shared" si="27"/>
        <v>-622995.4132026818</v>
      </c>
    </row>
    <row r="153" spans="1:8" ht="15">
      <c r="A153" s="54" t="s">
        <v>123</v>
      </c>
      <c r="B153" s="47">
        <v>0</v>
      </c>
      <c r="C153" s="47">
        <v>0</v>
      </c>
      <c r="D153" s="46">
        <f>$L$26</f>
        <v>1258000</v>
      </c>
      <c r="E153" s="46">
        <f>$L$24</f>
        <v>-628979.9225787118</v>
      </c>
      <c r="F153" s="47">
        <v>0</v>
      </c>
      <c r="G153" s="48">
        <v>0</v>
      </c>
      <c r="H153" s="59">
        <f t="shared" si="27"/>
        <v>629020.0774212882</v>
      </c>
    </row>
    <row r="154" spans="1:8" ht="15">
      <c r="A154" s="54" t="s">
        <v>126</v>
      </c>
      <c r="B154" s="46">
        <f>$L$30</f>
        <v>0.04192</v>
      </c>
      <c r="C154" s="46">
        <f>$L$31</f>
        <v>4.565743323</v>
      </c>
      <c r="D154" s="46">
        <f>$L$32</f>
        <v>5.301527993444445</v>
      </c>
      <c r="E154" s="47">
        <v>0</v>
      </c>
      <c r="F154" s="46">
        <f>$L$28</f>
        <v>1407.7423360772054</v>
      </c>
      <c r="G154" s="48">
        <v>0</v>
      </c>
      <c r="H154" s="59">
        <f t="shared" si="27"/>
        <v>1417.65152739365</v>
      </c>
    </row>
    <row r="155" spans="1:8" ht="15">
      <c r="A155" s="54" t="s">
        <v>124</v>
      </c>
      <c r="B155" s="49">
        <v>0</v>
      </c>
      <c r="C155" s="49">
        <v>0</v>
      </c>
      <c r="D155" s="49">
        <v>0</v>
      </c>
      <c r="E155" s="49">
        <v>0</v>
      </c>
      <c r="F155" s="49">
        <v>0</v>
      </c>
      <c r="G155" s="50">
        <f>$L$34</f>
        <v>121.63508552583608</v>
      </c>
      <c r="H155" s="60">
        <f t="shared" si="27"/>
        <v>121.63508552583608</v>
      </c>
    </row>
    <row r="156" spans="1:8" ht="15">
      <c r="A156" s="53" t="s">
        <v>125</v>
      </c>
      <c r="B156" s="55">
        <f aca="true" t="shared" si="28" ref="B156:H156">SUM(B150:B155)</f>
        <v>1005.0819807304152</v>
      </c>
      <c r="C156" s="56">
        <f t="shared" si="28"/>
        <v>4514.778094266327</v>
      </c>
      <c r="D156" s="56">
        <f t="shared" si="28"/>
        <v>634970.837272383</v>
      </c>
      <c r="E156" s="56">
        <f t="shared" si="28"/>
        <v>-628979.8160162176</v>
      </c>
      <c r="F156" s="56">
        <f t="shared" si="28"/>
        <v>1413.3484726063502</v>
      </c>
      <c r="G156" s="57">
        <f t="shared" si="28"/>
        <v>121.70869953122705</v>
      </c>
      <c r="H156" s="61">
        <f t="shared" si="28"/>
        <v>13045.938503299793</v>
      </c>
    </row>
    <row r="158" ht="15">
      <c r="A158" s="62">
        <v>2001</v>
      </c>
    </row>
    <row r="159" spans="1:8" ht="15">
      <c r="A159" s="52" t="s">
        <v>118</v>
      </c>
      <c r="B159" s="63" t="s">
        <v>120</v>
      </c>
      <c r="C159" s="63" t="s">
        <v>121</v>
      </c>
      <c r="D159" s="63" t="s">
        <v>122</v>
      </c>
      <c r="E159" s="63" t="s">
        <v>123</v>
      </c>
      <c r="F159" s="63" t="s">
        <v>126</v>
      </c>
      <c r="G159" s="65" t="s">
        <v>124</v>
      </c>
      <c r="H159" s="65" t="s">
        <v>125</v>
      </c>
    </row>
    <row r="160" spans="1:8" ht="15">
      <c r="A160" s="53" t="s">
        <v>119</v>
      </c>
      <c r="B160" s="64"/>
      <c r="C160" s="64"/>
      <c r="D160" s="64"/>
      <c r="E160" s="64"/>
      <c r="F160" s="64"/>
      <c r="G160" s="66"/>
      <c r="H160" s="66"/>
    </row>
    <row r="161" spans="1:8" ht="15">
      <c r="A161" s="54" t="s">
        <v>120</v>
      </c>
      <c r="B161" s="46">
        <f>$M$4</f>
        <v>1009.4237146296189</v>
      </c>
      <c r="C161" s="46">
        <f>$M$6</f>
        <v>1.3121238891078029</v>
      </c>
      <c r="D161" s="46">
        <f>$M$7</f>
        <v>3.805348150901253</v>
      </c>
      <c r="E161" s="47">
        <v>0</v>
      </c>
      <c r="F161" s="46">
        <f>$M$8</f>
        <v>0.6986196200843121</v>
      </c>
      <c r="G161" s="51">
        <f>$M$9</f>
        <v>0.07290832120663293</v>
      </c>
      <c r="H161" s="58">
        <f aca="true" t="shared" si="29" ref="H161:H166">SUM(B161:G161)</f>
        <v>1015.312714610919</v>
      </c>
    </row>
    <row r="162" spans="1:8" ht="15">
      <c r="A162" s="54" t="s">
        <v>121</v>
      </c>
      <c r="B162" s="46">
        <f>$M$13</f>
        <v>0.00239</v>
      </c>
      <c r="C162" s="46">
        <f>$M$11</f>
        <v>4440.7802282021075</v>
      </c>
      <c r="D162" s="46">
        <f>$M$14</f>
        <v>35.440370813566666</v>
      </c>
      <c r="E162" s="47">
        <v>0</v>
      </c>
      <c r="F162" s="46">
        <f>$M$15</f>
        <v>0.11476678244444444</v>
      </c>
      <c r="G162" s="48">
        <v>0</v>
      </c>
      <c r="H162" s="59">
        <f t="shared" si="29"/>
        <v>4476.337755798118</v>
      </c>
    </row>
    <row r="163" spans="1:8" ht="15">
      <c r="A163" s="54" t="s">
        <v>122</v>
      </c>
      <c r="B163" s="46">
        <f>$M$19</f>
        <v>0.9525928212578184</v>
      </c>
      <c r="C163" s="46">
        <f>$M$20</f>
        <v>72.65814878766668</v>
      </c>
      <c r="D163" s="46">
        <f>$M$17</f>
        <v>-723587.7667219385</v>
      </c>
      <c r="E163" s="46">
        <f>$M$21</f>
        <v>0.10656249417249372</v>
      </c>
      <c r="F163" s="46">
        <f>$M$22</f>
        <v>4.785988143777778</v>
      </c>
      <c r="G163" s="48">
        <v>0</v>
      </c>
      <c r="H163" s="59">
        <f t="shared" si="29"/>
        <v>-723509.2634296917</v>
      </c>
    </row>
    <row r="164" spans="1:8" ht="15">
      <c r="A164" s="54" t="s">
        <v>123</v>
      </c>
      <c r="B164" s="47">
        <v>0</v>
      </c>
      <c r="C164" s="47">
        <v>0</v>
      </c>
      <c r="D164" s="46">
        <f>$M$26</f>
        <v>1459000</v>
      </c>
      <c r="E164" s="46">
        <f>$M$24</f>
        <v>-729480.0291412058</v>
      </c>
      <c r="F164" s="47">
        <v>0</v>
      </c>
      <c r="G164" s="48">
        <v>0</v>
      </c>
      <c r="H164" s="59">
        <f t="shared" si="29"/>
        <v>729519.9708587942</v>
      </c>
    </row>
    <row r="165" spans="1:8" ht="15">
      <c r="A165" s="54" t="s">
        <v>126</v>
      </c>
      <c r="B165" s="46">
        <f>$M$30</f>
        <v>0.04192</v>
      </c>
      <c r="C165" s="46">
        <f>$M$31</f>
        <v>4.565743323</v>
      </c>
      <c r="D165" s="46">
        <f>$M$32</f>
        <v>5.301527993444445</v>
      </c>
      <c r="E165" s="47">
        <v>0</v>
      </c>
      <c r="F165" s="46">
        <f>$M$28</f>
        <v>1412.7457170686243</v>
      </c>
      <c r="G165" s="48">
        <v>0</v>
      </c>
      <c r="H165" s="59">
        <f t="shared" si="29"/>
        <v>1422.654908385069</v>
      </c>
    </row>
    <row r="166" spans="1:8" ht="15">
      <c r="A166" s="54" t="s">
        <v>124</v>
      </c>
      <c r="B166" s="49">
        <v>0</v>
      </c>
      <c r="C166" s="49">
        <v>0</v>
      </c>
      <c r="D166" s="49">
        <v>0</v>
      </c>
      <c r="E166" s="49">
        <v>0</v>
      </c>
      <c r="F166" s="49">
        <v>0</v>
      </c>
      <c r="G166" s="50">
        <f>$M$34</f>
        <v>120.9256954032648</v>
      </c>
      <c r="H166" s="60">
        <f t="shared" si="29"/>
        <v>120.9256954032648</v>
      </c>
    </row>
    <row r="167" spans="1:8" ht="15">
      <c r="A167" s="53" t="s">
        <v>125</v>
      </c>
      <c r="B167" s="55">
        <f aca="true" t="shared" si="30" ref="B167:H167">SUM(B161:B166)</f>
        <v>1010.4206174508766</v>
      </c>
      <c r="C167" s="56">
        <f t="shared" si="30"/>
        <v>4519.316244201882</v>
      </c>
      <c r="D167" s="56">
        <f t="shared" si="30"/>
        <v>735456.7805250194</v>
      </c>
      <c r="E167" s="56">
        <f t="shared" si="30"/>
        <v>-729479.9225787116</v>
      </c>
      <c r="F167" s="56">
        <f t="shared" si="30"/>
        <v>1418.3450916149309</v>
      </c>
      <c r="G167" s="57">
        <f t="shared" si="30"/>
        <v>120.99860372447144</v>
      </c>
      <c r="H167" s="61">
        <f t="shared" si="30"/>
        <v>13045.938503299916</v>
      </c>
    </row>
    <row r="169" ht="15">
      <c r="A169" s="62">
        <v>2002</v>
      </c>
    </row>
    <row r="170" spans="1:8" ht="15">
      <c r="A170" s="52" t="s">
        <v>118</v>
      </c>
      <c r="B170" s="63" t="s">
        <v>120</v>
      </c>
      <c r="C170" s="63" t="s">
        <v>121</v>
      </c>
      <c r="D170" s="63" t="s">
        <v>122</v>
      </c>
      <c r="E170" s="63" t="s">
        <v>123</v>
      </c>
      <c r="F170" s="63" t="s">
        <v>126</v>
      </c>
      <c r="G170" s="65" t="s">
        <v>124</v>
      </c>
      <c r="H170" s="65" t="s">
        <v>125</v>
      </c>
    </row>
    <row r="171" spans="1:8" ht="15">
      <c r="A171" s="53" t="s">
        <v>119</v>
      </c>
      <c r="B171" s="64"/>
      <c r="C171" s="64"/>
      <c r="D171" s="64"/>
      <c r="E171" s="64"/>
      <c r="F171" s="64"/>
      <c r="G171" s="66"/>
      <c r="H171" s="66"/>
    </row>
    <row r="172" spans="1:8" ht="15">
      <c r="A172" s="54" t="s">
        <v>120</v>
      </c>
      <c r="B172" s="46">
        <f>$N$4</f>
        <v>1014.2456426000622</v>
      </c>
      <c r="C172" s="46">
        <f>$N$6</f>
        <v>1.1931437297456622</v>
      </c>
      <c r="D172" s="46">
        <f>$N$7</f>
        <v>3.460288562259421</v>
      </c>
      <c r="E172" s="47">
        <v>0</v>
      </c>
      <c r="F172" s="46">
        <f>$N$8</f>
        <v>0.6352705153075753</v>
      </c>
      <c r="G172" s="51">
        <f>$N$9</f>
        <v>0.06629717438734153</v>
      </c>
      <c r="H172" s="58">
        <f aca="true" t="shared" si="31" ref="H172:H177">SUM(B172:G172)</f>
        <v>1019.6006425817621</v>
      </c>
    </row>
    <row r="173" spans="1:8" ht="15">
      <c r="A173" s="54" t="s">
        <v>121</v>
      </c>
      <c r="B173" s="46">
        <f>$N$13</f>
        <v>0.00239</v>
      </c>
      <c r="C173" s="46">
        <f>$N$11</f>
        <v>4423.013110581789</v>
      </c>
      <c r="D173" s="46">
        <f>$N$14</f>
        <v>35.440370813566666</v>
      </c>
      <c r="E173" s="47">
        <v>0</v>
      </c>
      <c r="F173" s="46">
        <f>$N$15</f>
        <v>0.11476678244444444</v>
      </c>
      <c r="G173" s="48">
        <v>0</v>
      </c>
      <c r="H173" s="59">
        <f t="shared" si="31"/>
        <v>4458.5706381778</v>
      </c>
    </row>
    <row r="174" spans="1:8" ht="15">
      <c r="A174" s="54" t="s">
        <v>122</v>
      </c>
      <c r="B174" s="46">
        <f>$N$19</f>
        <v>1.262619352445952</v>
      </c>
      <c r="C174" s="46">
        <f>$N$20</f>
        <v>72.65814878766668</v>
      </c>
      <c r="D174" s="46">
        <f>$N$17</f>
        <v>-422078.76014236634</v>
      </c>
      <c r="E174" s="46">
        <f>$N$21</f>
        <v>0.10656249417249462</v>
      </c>
      <c r="F174" s="46">
        <f>$N$22</f>
        <v>4.785988143777778</v>
      </c>
      <c r="G174" s="48">
        <v>0</v>
      </c>
      <c r="H174" s="59">
        <f t="shared" si="31"/>
        <v>-421999.9468235883</v>
      </c>
    </row>
    <row r="175" spans="1:8" ht="15">
      <c r="A175" s="54" t="s">
        <v>123</v>
      </c>
      <c r="B175" s="47">
        <v>0</v>
      </c>
      <c r="C175" s="47">
        <v>0</v>
      </c>
      <c r="D175" s="46">
        <f>$N$26</f>
        <v>856000</v>
      </c>
      <c r="E175" s="46">
        <f>$N$24</f>
        <v>-427980.1357037</v>
      </c>
      <c r="F175" s="47">
        <v>0</v>
      </c>
      <c r="G175" s="48">
        <v>0</v>
      </c>
      <c r="H175" s="59">
        <f t="shared" si="31"/>
        <v>428019.8642963</v>
      </c>
    </row>
    <row r="176" spans="1:8" ht="15">
      <c r="A176" s="54" t="s">
        <v>126</v>
      </c>
      <c r="B176" s="46">
        <f>$N$30</f>
        <v>0.04192</v>
      </c>
      <c r="C176" s="46">
        <f>$N$31</f>
        <v>4.565743323</v>
      </c>
      <c r="D176" s="46">
        <f>$N$32</f>
        <v>5.301527993444445</v>
      </c>
      <c r="E176" s="47">
        <v>0</v>
      </c>
      <c r="F176" s="46">
        <f>$N$28</f>
        <v>1417.7773916210128</v>
      </c>
      <c r="G176" s="48">
        <v>0</v>
      </c>
      <c r="H176" s="59">
        <f t="shared" si="31"/>
        <v>1427.6865829374574</v>
      </c>
    </row>
    <row r="177" spans="1:8" ht="15">
      <c r="A177" s="54" t="s">
        <v>124</v>
      </c>
      <c r="B177" s="49">
        <v>0</v>
      </c>
      <c r="C177" s="49">
        <v>0</v>
      </c>
      <c r="D177" s="49">
        <v>0</v>
      </c>
      <c r="E177" s="49">
        <v>0</v>
      </c>
      <c r="F177" s="49">
        <v>0</v>
      </c>
      <c r="G177" s="50">
        <f>$N$34</f>
        <v>120.16316689132077</v>
      </c>
      <c r="H177" s="60">
        <f t="shared" si="31"/>
        <v>120.16316689132077</v>
      </c>
    </row>
    <row r="178" spans="1:8" ht="15">
      <c r="A178" s="53" t="s">
        <v>125</v>
      </c>
      <c r="B178" s="55">
        <f aca="true" t="shared" si="32" ref="B178:H178">SUM(B172:B177)</f>
        <v>1015.5525719525082</v>
      </c>
      <c r="C178" s="56">
        <f t="shared" si="32"/>
        <v>4501.430146422201</v>
      </c>
      <c r="D178" s="56">
        <f t="shared" si="32"/>
        <v>433965.44204500294</v>
      </c>
      <c r="E178" s="56">
        <f t="shared" si="32"/>
        <v>-427980.0291412058</v>
      </c>
      <c r="F178" s="56">
        <f t="shared" si="32"/>
        <v>1423.3134170625426</v>
      </c>
      <c r="G178" s="57">
        <f t="shared" si="32"/>
        <v>120.22946406570811</v>
      </c>
      <c r="H178" s="61">
        <f t="shared" si="32"/>
        <v>13045.938503300047</v>
      </c>
    </row>
    <row r="180" ht="15">
      <c r="A180" s="62">
        <v>2003</v>
      </c>
    </row>
    <row r="181" spans="1:8" ht="15">
      <c r="A181" s="52" t="s">
        <v>118</v>
      </c>
      <c r="B181" s="63" t="s">
        <v>120</v>
      </c>
      <c r="C181" s="63" t="s">
        <v>121</v>
      </c>
      <c r="D181" s="63" t="s">
        <v>122</v>
      </c>
      <c r="E181" s="63" t="s">
        <v>123</v>
      </c>
      <c r="F181" s="63" t="s">
        <v>126</v>
      </c>
      <c r="G181" s="65" t="s">
        <v>124</v>
      </c>
      <c r="H181" s="65" t="s">
        <v>125</v>
      </c>
    </row>
    <row r="182" spans="1:8" ht="15">
      <c r="A182" s="53" t="s">
        <v>119</v>
      </c>
      <c r="B182" s="64"/>
      <c r="C182" s="64"/>
      <c r="D182" s="64"/>
      <c r="E182" s="64"/>
      <c r="F182" s="64"/>
      <c r="G182" s="66"/>
      <c r="H182" s="66"/>
    </row>
    <row r="183" spans="1:8" ht="15">
      <c r="A183" s="54" t="s">
        <v>120</v>
      </c>
      <c r="B183" s="46">
        <f>$O$4</f>
        <v>1018.3771054238337</v>
      </c>
      <c r="C183" s="46">
        <f>$O$6</f>
        <v>1.3105642250097873</v>
      </c>
      <c r="D183" s="46">
        <f>$O$7</f>
        <v>3.800824900512567</v>
      </c>
      <c r="E183" s="47">
        <v>0</v>
      </c>
      <c r="F183" s="46">
        <f>$O$8</f>
        <v>0.6977892015936041</v>
      </c>
      <c r="G183" s="51">
        <f>$O$9</f>
        <v>0.07282165828404116</v>
      </c>
      <c r="H183" s="58">
        <f aca="true" t="shared" si="33" ref="H183:H188">SUM(B183:G183)</f>
        <v>1024.2591054092336</v>
      </c>
    </row>
    <row r="184" spans="1:8" ht="15">
      <c r="A184" s="54" t="s">
        <v>121</v>
      </c>
      <c r="B184" s="46">
        <f>$O$13</f>
        <v>0.00239</v>
      </c>
      <c r="C184" s="46">
        <f>$O$11</f>
        <v>4373.296231284157</v>
      </c>
      <c r="D184" s="46">
        <f>$O$14</f>
        <v>35.440370813566666</v>
      </c>
      <c r="E184" s="47">
        <v>0</v>
      </c>
      <c r="F184" s="46">
        <f>$O$15</f>
        <v>0.11476678244444444</v>
      </c>
      <c r="G184" s="48">
        <v>0</v>
      </c>
      <c r="H184" s="59">
        <f t="shared" si="33"/>
        <v>4408.853758880168</v>
      </c>
    </row>
    <row r="185" spans="1:8" ht="15">
      <c r="A185" s="54" t="s">
        <v>122</v>
      </c>
      <c r="B185" s="46">
        <f>$O$19</f>
        <v>1.4058614945993637</v>
      </c>
      <c r="C185" s="46">
        <f>$O$20</f>
        <v>72.65814878766668</v>
      </c>
      <c r="D185" s="46">
        <f>$O$17</f>
        <v>-607537.8890669121</v>
      </c>
      <c r="E185" s="46">
        <f>$O$21</f>
        <v>0.00964666666666667</v>
      </c>
      <c r="F185" s="46">
        <f>$O$22</f>
        <v>4.785988143777778</v>
      </c>
      <c r="G185" s="48">
        <v>0</v>
      </c>
      <c r="H185" s="59">
        <f t="shared" si="33"/>
        <v>-607459.0294218194</v>
      </c>
    </row>
    <row r="186" spans="1:8" ht="15">
      <c r="A186" s="54" t="s">
        <v>123</v>
      </c>
      <c r="B186" s="47">
        <v>0</v>
      </c>
      <c r="C186" s="47">
        <v>0</v>
      </c>
      <c r="D186" s="46">
        <f>$O$26</f>
        <v>1227000</v>
      </c>
      <c r="E186" s="46">
        <f>$O$24</f>
        <v>-613480.1414820333</v>
      </c>
      <c r="F186" s="47">
        <v>0</v>
      </c>
      <c r="G186" s="48">
        <v>0</v>
      </c>
      <c r="H186" s="59">
        <f t="shared" si="33"/>
        <v>613519.8585179667</v>
      </c>
    </row>
    <row r="187" spans="1:8" ht="15">
      <c r="A187" s="54" t="s">
        <v>126</v>
      </c>
      <c r="B187" s="46">
        <f>$O$30</f>
        <v>0.04192</v>
      </c>
      <c r="C187" s="46">
        <f>$O$31</f>
        <v>4.565743323</v>
      </c>
      <c r="D187" s="46">
        <f>$O$32</f>
        <v>5.301527993444445</v>
      </c>
      <c r="E187" s="47">
        <v>0</v>
      </c>
      <c r="F187" s="46">
        <f>$O$28</f>
        <v>1422.74613227787</v>
      </c>
      <c r="G187" s="48">
        <v>0</v>
      </c>
      <c r="H187" s="59">
        <f t="shared" si="33"/>
        <v>1432.6553235943145</v>
      </c>
    </row>
    <row r="188" spans="1:8" ht="15">
      <c r="A188" s="54" t="s">
        <v>124</v>
      </c>
      <c r="B188" s="49">
        <v>0</v>
      </c>
      <c r="C188" s="49">
        <v>0</v>
      </c>
      <c r="D188" s="49">
        <v>0</v>
      </c>
      <c r="E188" s="49">
        <v>0</v>
      </c>
      <c r="F188" s="49">
        <v>0</v>
      </c>
      <c r="G188" s="50">
        <f>$O$34</f>
        <v>119.34121926902432</v>
      </c>
      <c r="H188" s="60">
        <f t="shared" si="33"/>
        <v>119.34121926902432</v>
      </c>
    </row>
    <row r="189" spans="1:8" ht="15">
      <c r="A189" s="53" t="s">
        <v>125</v>
      </c>
      <c r="B189" s="55">
        <f aca="true" t="shared" si="34" ref="B189:H189">SUM(B183:B188)</f>
        <v>1019.827276918433</v>
      </c>
      <c r="C189" s="56">
        <f t="shared" si="34"/>
        <v>4451.830687619834</v>
      </c>
      <c r="D189" s="56">
        <f t="shared" si="34"/>
        <v>619506.6536567954</v>
      </c>
      <c r="E189" s="56">
        <f t="shared" si="34"/>
        <v>-613480.1318353666</v>
      </c>
      <c r="F189" s="56">
        <f t="shared" si="34"/>
        <v>1428.3446764056857</v>
      </c>
      <c r="G189" s="57">
        <f t="shared" si="34"/>
        <v>119.41404092730836</v>
      </c>
      <c r="H189" s="61">
        <f t="shared" si="34"/>
        <v>13045.938503300096</v>
      </c>
    </row>
    <row r="191" ht="15">
      <c r="A191" s="62">
        <v>2004</v>
      </c>
    </row>
    <row r="192" spans="1:8" ht="15">
      <c r="A192" s="52" t="s">
        <v>118</v>
      </c>
      <c r="B192" s="63" t="s">
        <v>120</v>
      </c>
      <c r="C192" s="63" t="s">
        <v>121</v>
      </c>
      <c r="D192" s="63" t="s">
        <v>122</v>
      </c>
      <c r="E192" s="63" t="s">
        <v>123</v>
      </c>
      <c r="F192" s="63" t="s">
        <v>126</v>
      </c>
      <c r="G192" s="65" t="s">
        <v>124</v>
      </c>
      <c r="H192" s="65" t="s">
        <v>125</v>
      </c>
    </row>
    <row r="193" spans="1:8" ht="15">
      <c r="A193" s="53" t="s">
        <v>119</v>
      </c>
      <c r="B193" s="64"/>
      <c r="C193" s="64"/>
      <c r="D193" s="64"/>
      <c r="E193" s="64"/>
      <c r="F193" s="64"/>
      <c r="G193" s="66"/>
      <c r="H193" s="66"/>
    </row>
    <row r="194" spans="1:8" ht="15">
      <c r="A194" s="54" t="s">
        <v>120</v>
      </c>
      <c r="B194" s="46">
        <f>$P$4</f>
        <v>1023.2090619646614</v>
      </c>
      <c r="C194" s="46">
        <f>$P$6</f>
        <v>1.0307157621107828</v>
      </c>
      <c r="D194" s="46">
        <f>$P$7</f>
        <v>2.98922407557111</v>
      </c>
      <c r="E194" s="47">
        <v>0</v>
      </c>
      <c r="F194" s="46">
        <f>$P$8</f>
        <v>0.5487883119256175</v>
      </c>
      <c r="G194" s="51">
        <f>$P$9</f>
        <v>0.057271844892489675</v>
      </c>
      <c r="H194" s="58">
        <f aca="true" t="shared" si="35" ref="H194:H199">SUM(B194:G194)</f>
        <v>1027.8350619591615</v>
      </c>
    </row>
    <row r="195" spans="1:8" ht="15">
      <c r="A195" s="54" t="s">
        <v>121</v>
      </c>
      <c r="B195" s="46">
        <f>$P$13</f>
        <v>0.00239</v>
      </c>
      <c r="C195" s="46">
        <f>$P$11</f>
        <v>4356.849749515608</v>
      </c>
      <c r="D195" s="46">
        <f>$P$14</f>
        <v>35.440370813566666</v>
      </c>
      <c r="E195" s="47">
        <v>0</v>
      </c>
      <c r="F195" s="46">
        <f>$P$15</f>
        <v>0.11476678244444444</v>
      </c>
      <c r="G195" s="48">
        <v>0</v>
      </c>
      <c r="H195" s="59">
        <f t="shared" si="35"/>
        <v>4392.407277111619</v>
      </c>
    </row>
    <row r="196" spans="1:8" ht="15">
      <c r="A196" s="54" t="s">
        <v>122</v>
      </c>
      <c r="B196" s="46">
        <f>$P$19</f>
        <v>0.7488475366986187</v>
      </c>
      <c r="C196" s="46">
        <f>$P$20</f>
        <v>72.65814878766668</v>
      </c>
      <c r="D196" s="46">
        <f>$P$17</f>
        <v>-445028.5724834817</v>
      </c>
      <c r="E196" s="46">
        <f>$P$21</f>
        <v>0.00964666666666667</v>
      </c>
      <c r="F196" s="46">
        <f>$P$22</f>
        <v>4.785988143777778</v>
      </c>
      <c r="G196" s="48">
        <v>0</v>
      </c>
      <c r="H196" s="59">
        <f t="shared" si="35"/>
        <v>-444950.36985234695</v>
      </c>
    </row>
    <row r="197" spans="1:8" ht="15">
      <c r="A197" s="54" t="s">
        <v>123</v>
      </c>
      <c r="B197" s="47">
        <v>0</v>
      </c>
      <c r="C197" s="47">
        <v>0</v>
      </c>
      <c r="D197" s="46">
        <f>$P$26</f>
        <v>902000</v>
      </c>
      <c r="E197" s="46">
        <f>$P$24</f>
        <v>-450980.14339203335</v>
      </c>
      <c r="F197" s="47">
        <v>0</v>
      </c>
      <c r="G197" s="48">
        <v>0</v>
      </c>
      <c r="H197" s="59">
        <f t="shared" si="35"/>
        <v>451019.85660796665</v>
      </c>
    </row>
    <row r="198" spans="1:8" ht="15">
      <c r="A198" s="54" t="s">
        <v>126</v>
      </c>
      <c r="B198" s="46">
        <f>$P$30</f>
        <v>0.04192</v>
      </c>
      <c r="C198" s="46">
        <f>$P$31</f>
        <v>4.565743323</v>
      </c>
      <c r="D198" s="46">
        <f>$P$32</f>
        <v>5.301527993444445</v>
      </c>
      <c r="E198" s="47">
        <v>0</v>
      </c>
      <c r="F198" s="46">
        <f>$P$28</f>
        <v>1427.820632722704</v>
      </c>
      <c r="G198" s="48">
        <v>0</v>
      </c>
      <c r="H198" s="59">
        <f t="shared" si="35"/>
        <v>1437.7298240391485</v>
      </c>
    </row>
    <row r="199" spans="1:8" ht="15">
      <c r="A199" s="54" t="s">
        <v>124</v>
      </c>
      <c r="B199" s="49">
        <v>0</v>
      </c>
      <c r="C199" s="49">
        <v>0</v>
      </c>
      <c r="D199" s="49">
        <v>0</v>
      </c>
      <c r="E199" s="49">
        <v>0</v>
      </c>
      <c r="F199" s="49">
        <v>0</v>
      </c>
      <c r="G199" s="50">
        <f>$P$34</f>
        <v>118.47958457038236</v>
      </c>
      <c r="H199" s="60">
        <f t="shared" si="35"/>
        <v>118.47958457038236</v>
      </c>
    </row>
    <row r="200" spans="1:8" ht="15">
      <c r="A200" s="53" t="s">
        <v>125</v>
      </c>
      <c r="B200" s="55">
        <f aca="true" t="shared" si="36" ref="B200:H200">SUM(B194:B199)</f>
        <v>1024.0022195013598</v>
      </c>
      <c r="C200" s="56">
        <f t="shared" si="36"/>
        <v>4435.104357388385</v>
      </c>
      <c r="D200" s="56">
        <f t="shared" si="36"/>
        <v>457015.1586394009</v>
      </c>
      <c r="E200" s="56">
        <f t="shared" si="36"/>
        <v>-450980.1337453667</v>
      </c>
      <c r="F200" s="56">
        <f t="shared" si="36"/>
        <v>1433.2701759608517</v>
      </c>
      <c r="G200" s="57">
        <f t="shared" si="36"/>
        <v>118.53685641527484</v>
      </c>
      <c r="H200" s="61">
        <f t="shared" si="36"/>
        <v>13045.9385033</v>
      </c>
    </row>
    <row r="202" ht="15">
      <c r="A202" s="62">
        <v>2005</v>
      </c>
    </row>
    <row r="203" spans="1:8" ht="15">
      <c r="A203" s="52" t="s">
        <v>118</v>
      </c>
      <c r="B203" s="63" t="s">
        <v>120</v>
      </c>
      <c r="C203" s="63" t="s">
        <v>121</v>
      </c>
      <c r="D203" s="63" t="s">
        <v>122</v>
      </c>
      <c r="E203" s="63" t="s">
        <v>123</v>
      </c>
      <c r="F203" s="63" t="s">
        <v>126</v>
      </c>
      <c r="G203" s="65" t="s">
        <v>124</v>
      </c>
      <c r="H203" s="65" t="s">
        <v>125</v>
      </c>
    </row>
    <row r="204" spans="1:8" ht="15">
      <c r="A204" s="53" t="s">
        <v>119</v>
      </c>
      <c r="B204" s="64"/>
      <c r="C204" s="64"/>
      <c r="D204" s="64"/>
      <c r="E204" s="64"/>
      <c r="F204" s="64"/>
      <c r="G204" s="66"/>
      <c r="H204" s="66"/>
    </row>
    <row r="205" spans="1:8" ht="15">
      <c r="A205" s="54" t="s">
        <v>120</v>
      </c>
      <c r="B205" s="46">
        <f>$Q$4</f>
        <v>1026.5561164132387</v>
      </c>
      <c r="C205" s="46">
        <f>$Q$6</f>
        <v>1.1873506911484921</v>
      </c>
      <c r="D205" s="46">
        <f>$Q$7</f>
        <v>3.443487916453917</v>
      </c>
      <c r="E205" s="47">
        <v>0</v>
      </c>
      <c r="F205" s="46">
        <f>$Q$8</f>
        <v>0.632186103494419</v>
      </c>
      <c r="G205" s="51">
        <f>$Q$9</f>
        <v>0.06597528350317199</v>
      </c>
      <c r="H205" s="58">
        <f aca="true" t="shared" si="37" ref="H205:H210">SUM(B205:G205)</f>
        <v>1031.8851164078387</v>
      </c>
    </row>
    <row r="206" spans="1:8" ht="15">
      <c r="A206" s="54" t="s">
        <v>121</v>
      </c>
      <c r="B206" s="46">
        <f>$Q$13</f>
        <v>0.00239</v>
      </c>
      <c r="C206" s="46">
        <f>$Q$11</f>
        <v>4347.015556951088</v>
      </c>
      <c r="D206" s="46">
        <f>$Q$14</f>
        <v>35.440370813566666</v>
      </c>
      <c r="E206" s="47">
        <v>0</v>
      </c>
      <c r="F206" s="46">
        <f>$Q$15</f>
        <v>0.11476678244444444</v>
      </c>
      <c r="G206" s="48">
        <v>0</v>
      </c>
      <c r="H206" s="59">
        <f t="shared" si="37"/>
        <v>4382.573084547099</v>
      </c>
    </row>
    <row r="207" spans="1:8" ht="15">
      <c r="A207" s="54" t="s">
        <v>122</v>
      </c>
      <c r="B207" s="46">
        <f>$Q$19</f>
        <v>1.0634095972449744</v>
      </c>
      <c r="C207" s="46">
        <f>$Q$20</f>
        <v>72.65814878766668</v>
      </c>
      <c r="D207" s="46">
        <f>$Q$17</f>
        <v>-457527.1417073431</v>
      </c>
      <c r="E207" s="46">
        <f>$Q$21</f>
        <v>0.00964666666666667</v>
      </c>
      <c r="F207" s="46">
        <f>$Q$22</f>
        <v>4.785988143777778</v>
      </c>
      <c r="G207" s="48">
        <v>0</v>
      </c>
      <c r="H207" s="59">
        <f t="shared" si="37"/>
        <v>-457448.6245141478</v>
      </c>
    </row>
    <row r="208" spans="1:8" ht="15">
      <c r="A208" s="54" t="s">
        <v>123</v>
      </c>
      <c r="B208" s="47">
        <v>0</v>
      </c>
      <c r="C208" s="47">
        <v>0</v>
      </c>
      <c r="D208" s="46">
        <f>$Q$26</f>
        <v>927000</v>
      </c>
      <c r="E208" s="46">
        <f>$Q$24</f>
        <v>-463480.14530203334</v>
      </c>
      <c r="F208" s="47">
        <v>0</v>
      </c>
      <c r="G208" s="48">
        <v>0</v>
      </c>
      <c r="H208" s="59">
        <f t="shared" si="37"/>
        <v>463519.85469796666</v>
      </c>
    </row>
    <row r="209" spans="1:8" ht="15">
      <c r="A209" s="54" t="s">
        <v>126</v>
      </c>
      <c r="B209" s="46">
        <f>$Q$30</f>
        <v>0.04192</v>
      </c>
      <c r="C209" s="46">
        <f>$Q$31</f>
        <v>4.565743323</v>
      </c>
      <c r="D209" s="46">
        <f>$Q$32</f>
        <v>5.301527993444445</v>
      </c>
      <c r="E209" s="47">
        <v>0</v>
      </c>
      <c r="F209" s="46">
        <f>$Q$28</f>
        <v>1432.7789338269195</v>
      </c>
      <c r="G209" s="48">
        <v>0</v>
      </c>
      <c r="H209" s="59">
        <f t="shared" si="37"/>
        <v>1442.688125143364</v>
      </c>
    </row>
    <row r="210" spans="1:8" ht="15">
      <c r="A210" s="54" t="s">
        <v>124</v>
      </c>
      <c r="B210" s="49">
        <v>0</v>
      </c>
      <c r="C210" s="49">
        <v>0</v>
      </c>
      <c r="D210" s="49">
        <v>0</v>
      </c>
      <c r="E210" s="49">
        <v>0</v>
      </c>
      <c r="F210" s="49">
        <v>0</v>
      </c>
      <c r="G210" s="50">
        <f>$Q$34</f>
        <v>117.56199338280928</v>
      </c>
      <c r="H210" s="60">
        <f t="shared" si="37"/>
        <v>117.56199338280928</v>
      </c>
    </row>
    <row r="211" spans="1:8" ht="15">
      <c r="A211" s="53" t="s">
        <v>125</v>
      </c>
      <c r="B211" s="55">
        <f aca="true" t="shared" si="38" ref="B211:H211">SUM(B205:B210)</f>
        <v>1027.6638360104837</v>
      </c>
      <c r="C211" s="56">
        <f t="shared" si="38"/>
        <v>4425.426799752903</v>
      </c>
      <c r="D211" s="56">
        <f t="shared" si="38"/>
        <v>469517.0436793804</v>
      </c>
      <c r="E211" s="56">
        <f t="shared" si="38"/>
        <v>-463480.1356553667</v>
      </c>
      <c r="F211" s="56">
        <f t="shared" si="38"/>
        <v>1438.311874856636</v>
      </c>
      <c r="G211" s="57">
        <f t="shared" si="38"/>
        <v>117.62796866631246</v>
      </c>
      <c r="H211" s="61">
        <f t="shared" si="38"/>
        <v>13045.938503299965</v>
      </c>
    </row>
    <row r="213" ht="15">
      <c r="A213" s="62">
        <v>2006</v>
      </c>
    </row>
    <row r="214" spans="1:8" ht="15">
      <c r="A214" s="52" t="s">
        <v>118</v>
      </c>
      <c r="B214" s="63" t="s">
        <v>120</v>
      </c>
      <c r="C214" s="63" t="s">
        <v>121</v>
      </c>
      <c r="D214" s="63" t="s">
        <v>122</v>
      </c>
      <c r="E214" s="63" t="s">
        <v>123</v>
      </c>
      <c r="F214" s="63" t="s">
        <v>126</v>
      </c>
      <c r="G214" s="65" t="s">
        <v>124</v>
      </c>
      <c r="H214" s="65" t="s">
        <v>125</v>
      </c>
    </row>
    <row r="215" spans="1:8" ht="15">
      <c r="A215" s="53" t="s">
        <v>119</v>
      </c>
      <c r="B215" s="64"/>
      <c r="C215" s="64"/>
      <c r="D215" s="64"/>
      <c r="E215" s="64"/>
      <c r="F215" s="64"/>
      <c r="G215" s="66"/>
      <c r="H215" s="66"/>
    </row>
    <row r="216" spans="1:8" ht="15">
      <c r="A216" s="54" t="s">
        <v>120</v>
      </c>
      <c r="B216" s="46">
        <f>$R$4</f>
        <v>1031.0821666478555</v>
      </c>
      <c r="C216" s="46">
        <f>$R$6</f>
        <v>0.8139223262206259</v>
      </c>
      <c r="D216" s="46">
        <f>$R$7</f>
        <v>2.3604919053542486</v>
      </c>
      <c r="E216" s="47">
        <v>0</v>
      </c>
      <c r="F216" s="46">
        <f>$R$8</f>
        <v>0.43336007448887764</v>
      </c>
      <c r="G216" s="51">
        <f>$R$9</f>
        <v>0.04522569163624748</v>
      </c>
      <c r="H216" s="58">
        <f aca="true" t="shared" si="39" ref="H216:H221">SUM(B216:G216)</f>
        <v>1034.7351666455554</v>
      </c>
    </row>
    <row r="217" spans="1:8" ht="15">
      <c r="A217" s="54" t="s">
        <v>121</v>
      </c>
      <c r="B217" s="46">
        <f>$R$13</f>
        <v>0.00239</v>
      </c>
      <c r="C217" s="46">
        <f>$R$11</f>
        <v>4283.85612817698</v>
      </c>
      <c r="D217" s="46">
        <f>$R$14</f>
        <v>35.440370813566666</v>
      </c>
      <c r="E217" s="47">
        <v>0</v>
      </c>
      <c r="F217" s="46">
        <f>$R$15</f>
        <v>0.11476678244444444</v>
      </c>
      <c r="G217" s="48">
        <v>0</v>
      </c>
      <c r="H217" s="59">
        <f t="shared" si="39"/>
        <v>4319.413655772991</v>
      </c>
    </row>
    <row r="218" spans="1:8" ht="15">
      <c r="A218" s="54" t="s">
        <v>122</v>
      </c>
      <c r="B218" s="46">
        <f>$R$19</f>
        <v>0.7684319832686939</v>
      </c>
      <c r="C218" s="46">
        <f>$R$20</f>
        <v>72.65814878766668</v>
      </c>
      <c r="D218" s="46">
        <f>$R$17</f>
        <v>-421970.6900078908</v>
      </c>
      <c r="E218" s="46">
        <f>$R$21</f>
        <v>0.009813999999999998</v>
      </c>
      <c r="F218" s="46">
        <f>$R$22</f>
        <v>4.785988143777778</v>
      </c>
      <c r="G218" s="48">
        <v>0</v>
      </c>
      <c r="H218" s="59">
        <f t="shared" si="39"/>
        <v>-421892.4676249761</v>
      </c>
    </row>
    <row r="219" spans="1:8" ht="15">
      <c r="A219" s="54" t="s">
        <v>123</v>
      </c>
      <c r="B219" s="47">
        <v>0</v>
      </c>
      <c r="C219" s="47">
        <v>0</v>
      </c>
      <c r="D219" s="46">
        <f>$R$26</f>
        <v>856000</v>
      </c>
      <c r="E219" s="46">
        <f>$R$24</f>
        <v>-427980.1447417</v>
      </c>
      <c r="F219" s="47">
        <v>0</v>
      </c>
      <c r="G219" s="48">
        <v>0</v>
      </c>
      <c r="H219" s="59">
        <f t="shared" si="39"/>
        <v>428019.8552583</v>
      </c>
    </row>
    <row r="220" spans="1:8" ht="15">
      <c r="A220" s="54" t="s">
        <v>126</v>
      </c>
      <c r="B220" s="46">
        <f>$R$30</f>
        <v>0.04192</v>
      </c>
      <c r="C220" s="46">
        <f>$R$31</f>
        <v>4.565743323</v>
      </c>
      <c r="D220" s="46">
        <f>$R$32</f>
        <v>5.301527993444445</v>
      </c>
      <c r="E220" s="47">
        <v>0</v>
      </c>
      <c r="F220" s="46">
        <f>$R$28</f>
        <v>1437.8783468414222</v>
      </c>
      <c r="G220" s="48">
        <v>0</v>
      </c>
      <c r="H220" s="59">
        <f t="shared" si="39"/>
        <v>1447.7875381578667</v>
      </c>
    </row>
    <row r="221" spans="1:8" ht="15">
      <c r="A221" s="54" t="s">
        <v>124</v>
      </c>
      <c r="B221" s="49">
        <v>0</v>
      </c>
      <c r="C221" s="49">
        <v>0</v>
      </c>
      <c r="D221" s="49">
        <v>0</v>
      </c>
      <c r="E221" s="49">
        <v>0</v>
      </c>
      <c r="F221" s="49">
        <v>0</v>
      </c>
      <c r="G221" s="50">
        <f>$R$34</f>
        <v>116.61450939968594</v>
      </c>
      <c r="H221" s="60">
        <f t="shared" si="39"/>
        <v>116.61450939968594</v>
      </c>
    </row>
    <row r="222" spans="1:8" ht="15">
      <c r="A222" s="53" t="s">
        <v>125</v>
      </c>
      <c r="B222" s="55">
        <f aca="true" t="shared" si="40" ref="B222:H222">SUM(B216:B221)</f>
        <v>1031.8949086311243</v>
      </c>
      <c r="C222" s="56">
        <f t="shared" si="40"/>
        <v>4361.893942613867</v>
      </c>
      <c r="D222" s="56">
        <f t="shared" si="40"/>
        <v>434072.41238282155</v>
      </c>
      <c r="E222" s="56">
        <f t="shared" si="40"/>
        <v>-427980.1349277</v>
      </c>
      <c r="F222" s="56">
        <f t="shared" si="40"/>
        <v>1443.2124618421333</v>
      </c>
      <c r="G222" s="57">
        <f t="shared" si="40"/>
        <v>116.65973509132219</v>
      </c>
      <c r="H222" s="61">
        <f t="shared" si="40"/>
        <v>13045.938503299985</v>
      </c>
    </row>
    <row r="224" ht="15">
      <c r="A224" s="62">
        <v>2007</v>
      </c>
    </row>
    <row r="225" spans="1:8" ht="15">
      <c r="A225" s="52" t="s">
        <v>118</v>
      </c>
      <c r="B225" s="63" t="s">
        <v>120</v>
      </c>
      <c r="C225" s="63" t="s">
        <v>121</v>
      </c>
      <c r="D225" s="63" t="s">
        <v>122</v>
      </c>
      <c r="E225" s="63" t="s">
        <v>123</v>
      </c>
      <c r="F225" s="63" t="s">
        <v>126</v>
      </c>
      <c r="G225" s="65" t="s">
        <v>124</v>
      </c>
      <c r="H225" s="65" t="s">
        <v>125</v>
      </c>
    </row>
    <row r="226" spans="1:8" ht="15">
      <c r="A226" s="53" t="s">
        <v>119</v>
      </c>
      <c r="B226" s="64"/>
      <c r="C226" s="64"/>
      <c r="D226" s="64"/>
      <c r="E226" s="64"/>
      <c r="F226" s="64"/>
      <c r="G226" s="66"/>
      <c r="H226" s="66"/>
    </row>
    <row r="227" spans="1:8" ht="15">
      <c r="A227" s="54" t="s">
        <v>120</v>
      </c>
      <c r="B227" s="46">
        <f>$S$4</f>
        <v>1033.7493197308022</v>
      </c>
      <c r="C227" s="46">
        <f>$S$6</f>
        <v>0.7071966776856717</v>
      </c>
      <c r="D227" s="46">
        <f>$S$7</f>
        <v>2.050972162075756</v>
      </c>
      <c r="E227" s="47">
        <v>0</v>
      </c>
      <c r="F227" s="46">
        <f>$S$8</f>
        <v>0.37653569025833056</v>
      </c>
      <c r="G227" s="51">
        <f>$S$9</f>
        <v>0.03929546818024167</v>
      </c>
      <c r="H227" s="58">
        <f aca="true" t="shared" si="41" ref="H227:H232">SUM(B227:G227)</f>
        <v>1036.9233197290023</v>
      </c>
    </row>
    <row r="228" spans="1:8" ht="15">
      <c r="A228" s="54" t="s">
        <v>121</v>
      </c>
      <c r="B228" s="46">
        <f>$S$13</f>
        <v>0.00239</v>
      </c>
      <c r="C228" s="46">
        <f>$S$11</f>
        <v>4195.403581251247</v>
      </c>
      <c r="D228" s="46">
        <f>$S$14</f>
        <v>35.440370813566666</v>
      </c>
      <c r="E228" s="47">
        <v>0</v>
      </c>
      <c r="F228" s="46">
        <f>$S$15</f>
        <v>0.11476678244444444</v>
      </c>
      <c r="G228" s="48">
        <v>0</v>
      </c>
      <c r="H228" s="59">
        <f t="shared" si="41"/>
        <v>4230.9611088472575</v>
      </c>
    </row>
    <row r="229" spans="1:8" ht="15">
      <c r="A229" s="54" t="s">
        <v>122</v>
      </c>
      <c r="B229" s="46">
        <f>$S$19</f>
        <v>0.819664232261474</v>
      </c>
      <c r="C229" s="46">
        <f>$S$20</f>
        <v>72.65814878766668</v>
      </c>
      <c r="D229" s="46">
        <f>$S$17</f>
        <v>-320888.5115142658</v>
      </c>
      <c r="E229" s="46">
        <f>$S$21</f>
        <v>0.009813999999999998</v>
      </c>
      <c r="F229" s="46">
        <f>$S$22</f>
        <v>4.785988143777778</v>
      </c>
      <c r="G229" s="48">
        <v>0</v>
      </c>
      <c r="H229" s="59">
        <f t="shared" si="41"/>
        <v>-320810.2378991021</v>
      </c>
    </row>
    <row r="230" spans="1:8" ht="15">
      <c r="A230" s="54" t="s">
        <v>123</v>
      </c>
      <c r="B230" s="47">
        <v>0</v>
      </c>
      <c r="C230" s="47">
        <v>0</v>
      </c>
      <c r="D230" s="46">
        <f>$S$26</f>
        <v>654000</v>
      </c>
      <c r="E230" s="46">
        <f>$S$24</f>
        <v>-326980.14154369995</v>
      </c>
      <c r="F230" s="47">
        <v>0</v>
      </c>
      <c r="G230" s="48">
        <v>0</v>
      </c>
      <c r="H230" s="59">
        <f t="shared" si="41"/>
        <v>327019.85845630005</v>
      </c>
    </row>
    <row r="231" spans="1:8" ht="15">
      <c r="A231" s="54" t="s">
        <v>126</v>
      </c>
      <c r="B231" s="46">
        <f>$S$30</f>
        <v>0.04192</v>
      </c>
      <c r="C231" s="46">
        <f>$S$31</f>
        <v>4.565743323</v>
      </c>
      <c r="D231" s="46">
        <f>$S$32</f>
        <v>5.301527993444445</v>
      </c>
      <c r="E231" s="47">
        <v>0</v>
      </c>
      <c r="F231" s="46">
        <f>$S$28</f>
        <v>1442.9067590335376</v>
      </c>
      <c r="G231" s="48">
        <v>0</v>
      </c>
      <c r="H231" s="59">
        <f t="shared" si="41"/>
        <v>1452.8159503499821</v>
      </c>
    </row>
    <row r="232" spans="1:8" ht="15">
      <c r="A232" s="54" t="s">
        <v>124</v>
      </c>
      <c r="B232" s="49">
        <v>0</v>
      </c>
      <c r="C232" s="49">
        <v>0</v>
      </c>
      <c r="D232" s="49">
        <v>0</v>
      </c>
      <c r="E232" s="49">
        <v>0</v>
      </c>
      <c r="F232" s="49">
        <v>0</v>
      </c>
      <c r="G232" s="50">
        <f>$S$34</f>
        <v>115.61756717583677</v>
      </c>
      <c r="H232" s="60">
        <f t="shared" si="41"/>
        <v>115.61756717583677</v>
      </c>
    </row>
    <row r="233" spans="1:8" ht="15">
      <c r="A233" s="53" t="s">
        <v>125</v>
      </c>
      <c r="B233" s="55">
        <f aca="true" t="shared" si="42" ref="B233:H233">SUM(B227:B232)</f>
        <v>1034.6132939630636</v>
      </c>
      <c r="C233" s="56">
        <f t="shared" si="42"/>
        <v>4273.334670039599</v>
      </c>
      <c r="D233" s="56">
        <f t="shared" si="42"/>
        <v>333154.2813567033</v>
      </c>
      <c r="E233" s="56">
        <f t="shared" si="42"/>
        <v>-326980.13172969996</v>
      </c>
      <c r="F233" s="56">
        <f t="shared" si="42"/>
        <v>1448.184049650018</v>
      </c>
      <c r="G233" s="57">
        <f t="shared" si="42"/>
        <v>115.65686264401701</v>
      </c>
      <c r="H233" s="61">
        <f t="shared" si="42"/>
        <v>13045.938503300047</v>
      </c>
    </row>
    <row r="235" ht="15">
      <c r="A235" s="62">
        <v>2008</v>
      </c>
    </row>
    <row r="236" spans="1:8" ht="15">
      <c r="A236" s="52" t="s">
        <v>118</v>
      </c>
      <c r="B236" s="63" t="s">
        <v>120</v>
      </c>
      <c r="C236" s="63" t="s">
        <v>121</v>
      </c>
      <c r="D236" s="63" t="s">
        <v>122</v>
      </c>
      <c r="E236" s="63" t="s">
        <v>123</v>
      </c>
      <c r="F236" s="63" t="s">
        <v>126</v>
      </c>
      <c r="G236" s="65" t="s">
        <v>124</v>
      </c>
      <c r="H236" s="65" t="s">
        <v>125</v>
      </c>
    </row>
    <row r="237" spans="1:8" ht="15">
      <c r="A237" s="53" t="s">
        <v>119</v>
      </c>
      <c r="B237" s="64"/>
      <c r="C237" s="64"/>
      <c r="D237" s="64"/>
      <c r="E237" s="64"/>
      <c r="F237" s="64"/>
      <c r="G237" s="66"/>
      <c r="H237" s="66"/>
    </row>
    <row r="238" spans="1:8" ht="15">
      <c r="A238" s="54" t="s">
        <v>120</v>
      </c>
      <c r="B238" s="46">
        <f>$T$4</f>
        <v>1036.167889253707</v>
      </c>
      <c r="C238" s="46">
        <f>$T$6</f>
        <v>0.5770760539309263</v>
      </c>
      <c r="D238" s="46">
        <f>$T$7</f>
        <v>1.6736036230912812</v>
      </c>
      <c r="E238" s="47">
        <v>0</v>
      </c>
      <c r="F238" s="46">
        <f>$T$8</f>
        <v>0.30725502134642924</v>
      </c>
      <c r="G238" s="51">
        <f>$T$9</f>
        <v>0.03206530012136336</v>
      </c>
      <c r="H238" s="58">
        <f aca="true" t="shared" si="43" ref="H238:H243">SUM(B238:G238)</f>
        <v>1038.7578892521972</v>
      </c>
    </row>
    <row r="239" spans="1:8" ht="15">
      <c r="A239" s="54" t="s">
        <v>121</v>
      </c>
      <c r="B239" s="46">
        <f>$T$13</f>
        <v>0.00239</v>
      </c>
      <c r="C239" s="46">
        <f>$T$11</f>
        <v>4150.147503078526</v>
      </c>
      <c r="D239" s="46">
        <f>$T$14</f>
        <v>35.440370813566666</v>
      </c>
      <c r="E239" s="47">
        <v>0</v>
      </c>
      <c r="F239" s="46">
        <f>$T$15</f>
        <v>0.11476678244444444</v>
      </c>
      <c r="G239" s="48">
        <v>0</v>
      </c>
      <c r="H239" s="59">
        <f t="shared" si="43"/>
        <v>4185.705030674537</v>
      </c>
    </row>
    <row r="240" spans="1:8" ht="15">
      <c r="A240" s="54" t="s">
        <v>122</v>
      </c>
      <c r="B240" s="46">
        <f>$T$19</f>
        <v>0.6538089673193422</v>
      </c>
      <c r="C240" s="46">
        <f>$T$20</f>
        <v>72.65814878766668</v>
      </c>
      <c r="D240" s="46">
        <f>$T$17</f>
        <v>-221348.93777618188</v>
      </c>
      <c r="E240" s="46">
        <f>$T$21</f>
        <v>0.009813999999999998</v>
      </c>
      <c r="F240" s="46">
        <f>$T$22</f>
        <v>4.785988143777778</v>
      </c>
      <c r="G240" s="48">
        <v>0</v>
      </c>
      <c r="H240" s="59">
        <f t="shared" si="43"/>
        <v>-221270.83001628311</v>
      </c>
    </row>
    <row r="241" spans="1:8" ht="15">
      <c r="A241" s="54" t="s">
        <v>123</v>
      </c>
      <c r="B241" s="47">
        <v>0</v>
      </c>
      <c r="C241" s="47">
        <v>0</v>
      </c>
      <c r="D241" s="46">
        <f>$T$26</f>
        <v>455000</v>
      </c>
      <c r="E241" s="46">
        <f>$T$24</f>
        <v>-227480.1383457</v>
      </c>
      <c r="F241" s="47">
        <v>0</v>
      </c>
      <c r="G241" s="48">
        <v>0</v>
      </c>
      <c r="H241" s="59">
        <f t="shared" si="43"/>
        <v>227519.8616543</v>
      </c>
    </row>
    <row r="242" spans="1:8" ht="15">
      <c r="A242" s="54" t="s">
        <v>126</v>
      </c>
      <c r="B242" s="46">
        <f>$T$30</f>
        <v>0.04192</v>
      </c>
      <c r="C242" s="46">
        <f>$T$31</f>
        <v>4.565743323</v>
      </c>
      <c r="D242" s="46">
        <f>$T$32</f>
        <v>5.301527993444445</v>
      </c>
      <c r="E242" s="47">
        <v>0</v>
      </c>
      <c r="F242" s="46">
        <f>$T$28</f>
        <v>1447.9413993679934</v>
      </c>
      <c r="G242" s="48">
        <v>0</v>
      </c>
      <c r="H242" s="59">
        <f t="shared" si="43"/>
        <v>1457.850590684438</v>
      </c>
    </row>
    <row r="243" spans="1:8" ht="15">
      <c r="A243" s="54" t="s">
        <v>124</v>
      </c>
      <c r="B243" s="49">
        <v>0</v>
      </c>
      <c r="C243" s="49">
        <v>0</v>
      </c>
      <c r="D243" s="49">
        <v>0</v>
      </c>
      <c r="E243" s="49">
        <v>0</v>
      </c>
      <c r="F243" s="49">
        <v>0</v>
      </c>
      <c r="G243" s="50">
        <f>$T$34</f>
        <v>114.59335467192906</v>
      </c>
      <c r="H243" s="60">
        <f t="shared" si="43"/>
        <v>114.59335467192906</v>
      </c>
    </row>
    <row r="244" spans="1:8" ht="15">
      <c r="A244" s="53" t="s">
        <v>125</v>
      </c>
      <c r="B244" s="55">
        <f aca="true" t="shared" si="44" ref="B244:H244">SUM(B238:B243)</f>
        <v>1036.8660082210263</v>
      </c>
      <c r="C244" s="56">
        <f t="shared" si="44"/>
        <v>4227.948471243123</v>
      </c>
      <c r="D244" s="56">
        <f t="shared" si="44"/>
        <v>233693.4777262482</v>
      </c>
      <c r="E244" s="56">
        <f t="shared" si="44"/>
        <v>-227480.1285317</v>
      </c>
      <c r="F244" s="56">
        <f t="shared" si="44"/>
        <v>1453.149409315562</v>
      </c>
      <c r="G244" s="57">
        <f t="shared" si="44"/>
        <v>114.62541997205042</v>
      </c>
      <c r="H244" s="61">
        <f t="shared" si="44"/>
        <v>13045.9385033</v>
      </c>
    </row>
    <row r="246" ht="15">
      <c r="A246" s="62">
        <v>2009</v>
      </c>
    </row>
    <row r="247" spans="1:8" ht="15">
      <c r="A247" s="52" t="s">
        <v>118</v>
      </c>
      <c r="B247" s="63" t="s">
        <v>120</v>
      </c>
      <c r="C247" s="63" t="s">
        <v>121</v>
      </c>
      <c r="D247" s="63" t="s">
        <v>122</v>
      </c>
      <c r="E247" s="63" t="s">
        <v>123</v>
      </c>
      <c r="F247" s="63" t="s">
        <v>126</v>
      </c>
      <c r="G247" s="65" t="s">
        <v>124</v>
      </c>
      <c r="H247" s="65" t="s">
        <v>125</v>
      </c>
    </row>
    <row r="248" spans="1:8" ht="15">
      <c r="A248" s="53" t="s">
        <v>119</v>
      </c>
      <c r="B248" s="64"/>
      <c r="C248" s="64"/>
      <c r="D248" s="64"/>
      <c r="E248" s="64"/>
      <c r="F248" s="64"/>
      <c r="G248" s="66"/>
      <c r="H248" s="66"/>
    </row>
    <row r="249" spans="1:8" ht="15">
      <c r="A249" s="54" t="s">
        <v>120</v>
      </c>
      <c r="B249" s="46">
        <f>$U$4</f>
        <v>1037.8736671360662</v>
      </c>
      <c r="C249" s="46">
        <f>$U$6</f>
        <v>0.5603653576715537</v>
      </c>
      <c r="D249" s="46">
        <f>$U$7</f>
        <v>1.6251401985330145</v>
      </c>
      <c r="E249" s="47">
        <v>0</v>
      </c>
      <c r="F249" s="46">
        <f>$U$8</f>
        <v>0.29835767531913804</v>
      </c>
      <c r="G249" s="51">
        <f>$U$9</f>
        <v>0.03113676828029366</v>
      </c>
      <c r="H249" s="58">
        <f aca="true" t="shared" si="45" ref="H249:H254">SUM(B249:G249)</f>
        <v>1040.38866713587</v>
      </c>
    </row>
    <row r="250" spans="1:8" ht="15">
      <c r="A250" s="54" t="s">
        <v>121</v>
      </c>
      <c r="B250" s="46">
        <f>$U$13</f>
        <v>0.00239</v>
      </c>
      <c r="C250" s="46">
        <f>$U$11</f>
        <v>4099.279976012244</v>
      </c>
      <c r="D250" s="46">
        <f>$U$14</f>
        <v>35.440370813566666</v>
      </c>
      <c r="E250" s="47">
        <v>0</v>
      </c>
      <c r="F250" s="46">
        <f>$U$15</f>
        <v>0.11476678244444444</v>
      </c>
      <c r="G250" s="48">
        <v>0</v>
      </c>
      <c r="H250" s="59">
        <f t="shared" si="45"/>
        <v>4134.837503608255</v>
      </c>
    </row>
    <row r="251" spans="1:8" ht="15">
      <c r="A251" s="54" t="s">
        <v>122</v>
      </c>
      <c r="B251" s="46">
        <f>$U$19</f>
        <v>0.8601599999999999</v>
      </c>
      <c r="C251" s="46">
        <f>$U$20</f>
        <v>72.65814878766668</v>
      </c>
      <c r="D251" s="46">
        <f>$U$17</f>
        <v>-231803.87041043356</v>
      </c>
      <c r="E251" s="46">
        <f>$U$21</f>
        <v>0.009813999999999998</v>
      </c>
      <c r="F251" s="46">
        <f>$U$22</f>
        <v>4.785988143777778</v>
      </c>
      <c r="G251" s="48">
        <v>0</v>
      </c>
      <c r="H251" s="59">
        <f t="shared" si="45"/>
        <v>-231725.55629950212</v>
      </c>
    </row>
    <row r="252" spans="1:8" ht="15">
      <c r="A252" s="54" t="s">
        <v>123</v>
      </c>
      <c r="B252" s="47">
        <v>0</v>
      </c>
      <c r="C252" s="47">
        <v>0</v>
      </c>
      <c r="D252" s="46">
        <f>$U$26</f>
        <v>476000</v>
      </c>
      <c r="E252" s="46">
        <f>$U$24</f>
        <v>-237980.1351477</v>
      </c>
      <c r="F252" s="47">
        <v>0</v>
      </c>
      <c r="G252" s="48">
        <v>0</v>
      </c>
      <c r="H252" s="59">
        <f t="shared" si="45"/>
        <v>238019.8648523</v>
      </c>
    </row>
    <row r="253" spans="1:8" ht="15">
      <c r="A253" s="54" t="s">
        <v>126</v>
      </c>
      <c r="B253" s="46">
        <f>$U$30</f>
        <v>0.04192</v>
      </c>
      <c r="C253" s="46">
        <f>$U$31</f>
        <v>4.565743323</v>
      </c>
      <c r="D253" s="46">
        <f>$U$32</f>
        <v>5.301527993444445</v>
      </c>
      <c r="E253" s="47">
        <v>0</v>
      </c>
      <c r="F253" s="46">
        <f>$U$28</f>
        <v>1452.9458480410071</v>
      </c>
      <c r="G253" s="48">
        <v>0</v>
      </c>
      <c r="H253" s="59">
        <f t="shared" si="45"/>
        <v>1462.8550393574517</v>
      </c>
    </row>
    <row r="254" spans="1:8" ht="15">
      <c r="A254" s="54" t="s">
        <v>124</v>
      </c>
      <c r="B254" s="49">
        <v>0</v>
      </c>
      <c r="C254" s="49">
        <v>0</v>
      </c>
      <c r="D254" s="49">
        <v>0</v>
      </c>
      <c r="E254" s="49">
        <v>0</v>
      </c>
      <c r="F254" s="49">
        <v>0</v>
      </c>
      <c r="G254" s="50">
        <f>$U$34</f>
        <v>113.54874040051737</v>
      </c>
      <c r="H254" s="60">
        <f t="shared" si="45"/>
        <v>113.54874040051737</v>
      </c>
    </row>
    <row r="255" spans="1:8" ht="15">
      <c r="A255" s="53" t="s">
        <v>125</v>
      </c>
      <c r="B255" s="55">
        <f aca="true" t="shared" si="46" ref="B255:H255">SUM(B249:B254)</f>
        <v>1038.778137136066</v>
      </c>
      <c r="C255" s="56">
        <f t="shared" si="46"/>
        <v>4177.0642334805825</v>
      </c>
      <c r="D255" s="56">
        <f t="shared" si="46"/>
        <v>244238.49662857197</v>
      </c>
      <c r="E255" s="56">
        <f t="shared" si="46"/>
        <v>-237980.1253337</v>
      </c>
      <c r="F255" s="56">
        <f t="shared" si="46"/>
        <v>1458.1449606425485</v>
      </c>
      <c r="G255" s="57">
        <f t="shared" si="46"/>
        <v>113.57987716879767</v>
      </c>
      <c r="H255" s="61">
        <f t="shared" si="46"/>
        <v>13045.938503299989</v>
      </c>
    </row>
    <row r="257" ht="15">
      <c r="A257" s="62">
        <v>2010</v>
      </c>
    </row>
    <row r="258" spans="1:8" ht="15">
      <c r="A258" s="52" t="s">
        <v>118</v>
      </c>
      <c r="B258" s="63" t="s">
        <v>120</v>
      </c>
      <c r="C258" s="63" t="s">
        <v>121</v>
      </c>
      <c r="D258" s="63" t="s">
        <v>122</v>
      </c>
      <c r="E258" s="63" t="s">
        <v>123</v>
      </c>
      <c r="F258" s="63" t="s">
        <v>126</v>
      </c>
      <c r="G258" s="65" t="s">
        <v>124</v>
      </c>
      <c r="H258" s="65" t="s">
        <v>125</v>
      </c>
    </row>
    <row r="259" spans="1:8" ht="15">
      <c r="A259" s="53" t="s">
        <v>119</v>
      </c>
      <c r="B259" s="64"/>
      <c r="C259" s="64"/>
      <c r="D259" s="64"/>
      <c r="E259" s="64"/>
      <c r="F259" s="64"/>
      <c r="G259" s="66"/>
      <c r="H259" s="66"/>
    </row>
    <row r="260" spans="1:8" ht="15">
      <c r="A260" s="54" t="s">
        <v>120</v>
      </c>
      <c r="B260" s="46">
        <f>$V$4</f>
        <v>1039.5873726522113</v>
      </c>
      <c r="C260" s="46">
        <f>$V$6</f>
        <v>0.510456077302484</v>
      </c>
      <c r="D260" s="46">
        <f>$V$7</f>
        <v>1.480396101316408</v>
      </c>
      <c r="E260" s="47">
        <v>0</v>
      </c>
      <c r="F260" s="46">
        <f>$V$8</f>
        <v>0.2717842680520624</v>
      </c>
      <c r="G260" s="51">
        <f>$V$9</f>
        <v>0.028363553133045415</v>
      </c>
      <c r="H260" s="58">
        <f aca="true" t="shared" si="47" ref="H260:H265">SUM(B260:G260)</f>
        <v>1041.8783726520153</v>
      </c>
    </row>
    <row r="261" spans="1:8" ht="15">
      <c r="A261" s="54" t="s">
        <v>121</v>
      </c>
      <c r="B261" s="46">
        <f>$V$13</f>
        <v>0.00239</v>
      </c>
      <c r="C261" s="46">
        <f>$V$11</f>
        <v>4037.6772726435993</v>
      </c>
      <c r="D261" s="46">
        <f>$V$14</f>
        <v>35.440370813566666</v>
      </c>
      <c r="E261" s="47">
        <v>0</v>
      </c>
      <c r="F261" s="46">
        <f>$V$15</f>
        <v>0.11476678244444444</v>
      </c>
      <c r="G261" s="48">
        <v>0</v>
      </c>
      <c r="H261" s="59">
        <f t="shared" si="47"/>
        <v>4073.23480023961</v>
      </c>
    </row>
    <row r="262" spans="1:8" ht="15">
      <c r="A262" s="54" t="s">
        <v>122</v>
      </c>
      <c r="B262" s="46">
        <f>$V$19</f>
        <v>0.8601599999999999</v>
      </c>
      <c r="C262" s="46">
        <f>$V$20</f>
        <v>72.65814878766668</v>
      </c>
      <c r="D262" s="46">
        <f>$V$17</f>
        <v>-221751.57017574122</v>
      </c>
      <c r="E262" s="46">
        <f>$V$21</f>
        <v>0.009813999999999998</v>
      </c>
      <c r="F262" s="46">
        <f>$V$22</f>
        <v>4.785988143777778</v>
      </c>
      <c r="G262" s="48">
        <v>0</v>
      </c>
      <c r="H262" s="59">
        <f t="shared" si="47"/>
        <v>-221673.25606480977</v>
      </c>
    </row>
    <row r="263" spans="1:8" ht="15">
      <c r="A263" s="54" t="s">
        <v>123</v>
      </c>
      <c r="B263" s="47">
        <v>0</v>
      </c>
      <c r="C263" s="47">
        <v>0</v>
      </c>
      <c r="D263" s="46">
        <f>$V$26</f>
        <v>456000</v>
      </c>
      <c r="E263" s="46">
        <f>$V$24</f>
        <v>-227980.1319497</v>
      </c>
      <c r="F263" s="47">
        <v>0</v>
      </c>
      <c r="G263" s="48">
        <v>0</v>
      </c>
      <c r="H263" s="59">
        <f t="shared" si="47"/>
        <v>228019.8680503</v>
      </c>
    </row>
    <row r="264" spans="1:8" ht="15">
      <c r="A264" s="54" t="s">
        <v>126</v>
      </c>
      <c r="B264" s="46">
        <f>$V$30</f>
        <v>0.04192</v>
      </c>
      <c r="C264" s="46">
        <f>$V$31</f>
        <v>4.565743323</v>
      </c>
      <c r="D264" s="46">
        <f>$V$32</f>
        <v>5.301527993444445</v>
      </c>
      <c r="E264" s="47">
        <v>0</v>
      </c>
      <c r="F264" s="46">
        <f>$V$28</f>
        <v>1461.8091347446407</v>
      </c>
      <c r="G264" s="48">
        <v>0</v>
      </c>
      <c r="H264" s="59">
        <f t="shared" si="47"/>
        <v>1471.7183260610852</v>
      </c>
    </row>
    <row r="265" spans="1:8" ht="15">
      <c r="A265" s="54" t="s">
        <v>124</v>
      </c>
      <c r="B265" s="49">
        <v>0</v>
      </c>
      <c r="C265" s="49">
        <v>0</v>
      </c>
      <c r="D265" s="49">
        <v>0</v>
      </c>
      <c r="E265" s="49">
        <v>0</v>
      </c>
      <c r="F265" s="49">
        <v>0</v>
      </c>
      <c r="G265" s="50">
        <f>$V$34</f>
        <v>112.49501885704592</v>
      </c>
      <c r="H265" s="60">
        <f t="shared" si="47"/>
        <v>112.49501885704592</v>
      </c>
    </row>
    <row r="266" spans="1:8" ht="15">
      <c r="A266" s="53" t="s">
        <v>125</v>
      </c>
      <c r="B266" s="55">
        <f aca="true" t="shared" si="48" ref="B266:H266">SUM(B260:B265)</f>
        <v>1040.4918426522113</v>
      </c>
      <c r="C266" s="56">
        <f t="shared" si="48"/>
        <v>4115.411620831568</v>
      </c>
      <c r="D266" s="56">
        <f t="shared" si="48"/>
        <v>234290.6521191671</v>
      </c>
      <c r="E266" s="56">
        <f t="shared" si="48"/>
        <v>-227980.12213570002</v>
      </c>
      <c r="F266" s="56">
        <f t="shared" si="48"/>
        <v>1466.981673938915</v>
      </c>
      <c r="G266" s="57">
        <f t="shared" si="48"/>
        <v>112.52338241017897</v>
      </c>
      <c r="H266" s="61">
        <f t="shared" si="48"/>
        <v>13045.938503299989</v>
      </c>
    </row>
    <row r="268" ht="15">
      <c r="A268" s="62">
        <v>2011</v>
      </c>
    </row>
    <row r="269" spans="1:8" ht="15">
      <c r="A269" s="52" t="s">
        <v>118</v>
      </c>
      <c r="B269" s="63" t="s">
        <v>120</v>
      </c>
      <c r="C269" s="63" t="s">
        <v>121</v>
      </c>
      <c r="D269" s="63" t="s">
        <v>122</v>
      </c>
      <c r="E269" s="63" t="s">
        <v>123</v>
      </c>
      <c r="F269" s="63" t="s">
        <v>126</v>
      </c>
      <c r="G269" s="65" t="s">
        <v>124</v>
      </c>
      <c r="H269" s="65" t="s">
        <v>125</v>
      </c>
    </row>
    <row r="270" spans="1:8" ht="15">
      <c r="A270" s="53" t="s">
        <v>119</v>
      </c>
      <c r="B270" s="64"/>
      <c r="C270" s="64"/>
      <c r="D270" s="64"/>
      <c r="E270" s="64"/>
      <c r="F270" s="64"/>
      <c r="G270" s="66"/>
      <c r="H270" s="66"/>
    </row>
    <row r="271" spans="1:8" ht="15">
      <c r="A271" s="54" t="s">
        <v>120</v>
      </c>
      <c r="B271" s="46">
        <f>$W$4</f>
        <v>1041.0309026520154</v>
      </c>
      <c r="C271" s="46">
        <f>$W$6</f>
        <v>0.5641531155442291</v>
      </c>
      <c r="D271" s="46">
        <f>$W$7</f>
        <v>1.6361252415891603</v>
      </c>
      <c r="E271" s="47">
        <v>0</v>
      </c>
      <c r="F271" s="46">
        <f>$W$8</f>
        <v>0.3003744071140138</v>
      </c>
      <c r="G271" s="51">
        <f>$W$9</f>
        <v>0.03134723550059688</v>
      </c>
      <c r="H271" s="58">
        <f aca="true" t="shared" si="49" ref="H271:H276">SUM(B271:G271)</f>
        <v>1043.5629026517634</v>
      </c>
    </row>
    <row r="272" spans="1:8" ht="15">
      <c r="A272" s="54" t="s">
        <v>121</v>
      </c>
      <c r="B272" s="46">
        <f>$W$13</f>
        <v>0.00239</v>
      </c>
      <c r="C272" s="46">
        <f>$W$11</f>
        <v>4026.90796318889</v>
      </c>
      <c r="D272" s="46">
        <f>$W$14</f>
        <v>35.440370813566666</v>
      </c>
      <c r="E272" s="47">
        <v>0</v>
      </c>
      <c r="F272" s="46">
        <f>$W$15</f>
        <v>0.11476678244444444</v>
      </c>
      <c r="G272" s="48">
        <v>0</v>
      </c>
      <c r="H272" s="59">
        <f t="shared" si="49"/>
        <v>4062.465490784901</v>
      </c>
    </row>
    <row r="273" spans="1:8" ht="15">
      <c r="A273" s="54" t="s">
        <v>122</v>
      </c>
      <c r="B273" s="46">
        <f>$W$19</f>
        <v>0.7461599999999999</v>
      </c>
      <c r="C273" s="46">
        <f>$W$20</f>
        <v>72.65814878766668</v>
      </c>
      <c r="D273" s="46">
        <f>$W$17</f>
        <v>-208252.60084313736</v>
      </c>
      <c r="E273" s="46">
        <f>$W$21</f>
        <v>0.0452475</v>
      </c>
      <c r="F273" s="46">
        <f>$W$22</f>
        <v>4.785988143777778</v>
      </c>
      <c r="G273" s="48">
        <v>0</v>
      </c>
      <c r="H273" s="59">
        <f t="shared" si="49"/>
        <v>-208174.3652987059</v>
      </c>
    </row>
    <row r="274" spans="1:8" ht="15">
      <c r="A274" s="54" t="s">
        <v>123</v>
      </c>
      <c r="B274" s="47">
        <v>0</v>
      </c>
      <c r="C274" s="47">
        <v>0</v>
      </c>
      <c r="D274" s="46">
        <f>$W$26</f>
        <v>429000</v>
      </c>
      <c r="E274" s="46">
        <f>$W$24</f>
        <v>-214480.31928245001</v>
      </c>
      <c r="F274" s="47">
        <v>0</v>
      </c>
      <c r="G274" s="48">
        <v>0</v>
      </c>
      <c r="H274" s="59">
        <f t="shared" si="49"/>
        <v>214519.68071754999</v>
      </c>
    </row>
    <row r="275" spans="1:8" ht="15">
      <c r="A275" s="54" t="s">
        <v>126</v>
      </c>
      <c r="B275" s="46">
        <f>$W$30</f>
        <v>0.04192</v>
      </c>
      <c r="C275" s="46">
        <f>$W$31</f>
        <v>4.565743323</v>
      </c>
      <c r="D275" s="46">
        <f>$W$32</f>
        <v>5.301527993444445</v>
      </c>
      <c r="E275" s="47">
        <v>0</v>
      </c>
      <c r="F275" s="46">
        <f>$W$28</f>
        <v>1473.0948396751096</v>
      </c>
      <c r="G275" s="48">
        <v>0</v>
      </c>
      <c r="H275" s="59">
        <f t="shared" si="49"/>
        <v>1483.0040309915541</v>
      </c>
    </row>
    <row r="276" spans="1:8" ht="15">
      <c r="A276" s="54" t="s">
        <v>124</v>
      </c>
      <c r="B276" s="49">
        <v>0</v>
      </c>
      <c r="C276" s="49">
        <v>0</v>
      </c>
      <c r="D276" s="49">
        <v>0</v>
      </c>
      <c r="E276" s="49">
        <v>0</v>
      </c>
      <c r="F276" s="49">
        <v>0</v>
      </c>
      <c r="G276" s="50">
        <f>$W$34</f>
        <v>111.59066002769617</v>
      </c>
      <c r="H276" s="60">
        <f t="shared" si="49"/>
        <v>111.59066002769617</v>
      </c>
    </row>
    <row r="277" spans="1:8" ht="15">
      <c r="A277" s="53" t="s">
        <v>125</v>
      </c>
      <c r="B277" s="55">
        <f aca="true" t="shared" si="50" ref="B277:H277">SUM(B271:B276)</f>
        <v>1041.8213726520153</v>
      </c>
      <c r="C277" s="56">
        <f t="shared" si="50"/>
        <v>4104.696008415101</v>
      </c>
      <c r="D277" s="56">
        <f t="shared" si="50"/>
        <v>220789.77718091122</v>
      </c>
      <c r="E277" s="56">
        <f t="shared" si="50"/>
        <v>-214480.27403495</v>
      </c>
      <c r="F277" s="56">
        <f t="shared" si="50"/>
        <v>1478.2959690084458</v>
      </c>
      <c r="G277" s="57">
        <f t="shared" si="50"/>
        <v>111.62200726319676</v>
      </c>
      <c r="H277" s="61">
        <f t="shared" si="50"/>
        <v>13045.938503299993</v>
      </c>
    </row>
    <row r="279" ht="15">
      <c r="A279" s="62">
        <v>2012</v>
      </c>
    </row>
    <row r="280" spans="1:8" ht="15">
      <c r="A280" s="52" t="s">
        <v>118</v>
      </c>
      <c r="B280" s="63" t="s">
        <v>120</v>
      </c>
      <c r="C280" s="63" t="s">
        <v>121</v>
      </c>
      <c r="D280" s="63" t="s">
        <v>122</v>
      </c>
      <c r="E280" s="63" t="s">
        <v>123</v>
      </c>
      <c r="F280" s="63" t="s">
        <v>126</v>
      </c>
      <c r="G280" s="65" t="s">
        <v>124</v>
      </c>
      <c r="H280" s="65" t="s">
        <v>125</v>
      </c>
    </row>
    <row r="281" spans="1:8" ht="15">
      <c r="A281" s="53" t="s">
        <v>119</v>
      </c>
      <c r="B281" s="64"/>
      <c r="C281" s="64"/>
      <c r="D281" s="64"/>
      <c r="E281" s="64"/>
      <c r="F281" s="64"/>
      <c r="G281" s="66"/>
      <c r="H281" s="66"/>
    </row>
    <row r="282" spans="1:8" ht="15">
      <c r="A282" s="54" t="s">
        <v>120</v>
      </c>
      <c r="B282" s="46">
        <f>$X$4</f>
        <v>1042.8824326517629</v>
      </c>
      <c r="C282" s="46">
        <f>$X$6</f>
        <v>0.5810866213837349</v>
      </c>
      <c r="D282" s="46">
        <f>$X$7</f>
        <v>1.6852348460019375</v>
      </c>
      <c r="E282" s="47">
        <v>0</v>
      </c>
      <c r="F282" s="46">
        <f>$X$8</f>
        <v>0.3093903845796288</v>
      </c>
      <c r="G282" s="51">
        <f>$X$9</f>
        <v>0.03228814778269896</v>
      </c>
      <c r="H282" s="58">
        <f aca="true" t="shared" si="51" ref="H282:H287">SUM(B282:G282)</f>
        <v>1045.4904326515111</v>
      </c>
    </row>
    <row r="283" spans="1:8" ht="15">
      <c r="A283" s="54" t="s">
        <v>121</v>
      </c>
      <c r="B283" s="46">
        <f>$X$13</f>
        <v>0.00239</v>
      </c>
      <c r="C283" s="46">
        <f>$X$11</f>
        <v>4079.3768491859696</v>
      </c>
      <c r="D283" s="46">
        <f>$X$14</f>
        <v>35.440370813566666</v>
      </c>
      <c r="E283" s="47">
        <v>0</v>
      </c>
      <c r="F283" s="46">
        <f>$X$15</f>
        <v>0.11476678244444444</v>
      </c>
      <c r="G283" s="48">
        <v>0</v>
      </c>
      <c r="H283" s="59">
        <f t="shared" si="51"/>
        <v>4114.934376781981</v>
      </c>
    </row>
    <row r="284" spans="1:8" ht="15">
      <c r="A284" s="54" t="s">
        <v>122</v>
      </c>
      <c r="B284" s="46">
        <f>$X$19</f>
        <v>0.41216</v>
      </c>
      <c r="C284" s="46">
        <f>$X$20</f>
        <v>72.65814878766668</v>
      </c>
      <c r="D284" s="46">
        <f>$X$17</f>
        <v>-204815.78627992296</v>
      </c>
      <c r="E284" s="46">
        <f>$X$21</f>
        <v>0.0452475</v>
      </c>
      <c r="F284" s="46">
        <f>$X$22</f>
        <v>4.785988143777778</v>
      </c>
      <c r="G284" s="48">
        <v>0</v>
      </c>
      <c r="H284" s="59">
        <f t="shared" si="51"/>
        <v>-204737.8847354915</v>
      </c>
    </row>
    <row r="285" spans="1:8" ht="15">
      <c r="A285" s="54" t="s">
        <v>123</v>
      </c>
      <c r="B285" s="47">
        <v>0</v>
      </c>
      <c r="C285" s="47">
        <v>0</v>
      </c>
      <c r="D285" s="46">
        <f>$X$26</f>
        <v>422000.616</v>
      </c>
      <c r="E285" s="46">
        <f>$X$24</f>
        <v>-210980.20371245</v>
      </c>
      <c r="F285" s="47">
        <v>0</v>
      </c>
      <c r="G285" s="48">
        <v>0</v>
      </c>
      <c r="H285" s="59">
        <f t="shared" si="51"/>
        <v>211020.41228755</v>
      </c>
    </row>
    <row r="286" spans="1:8" ht="15">
      <c r="A286" s="54" t="s">
        <v>126</v>
      </c>
      <c r="B286" s="46">
        <f>$X$30</f>
        <v>0.04192</v>
      </c>
      <c r="C286" s="46">
        <f>$X$31</f>
        <v>4.565743323</v>
      </c>
      <c r="D286" s="46">
        <f>$X$32</f>
        <v>5.301527993444445</v>
      </c>
      <c r="E286" s="47">
        <v>0</v>
      </c>
      <c r="F286" s="46">
        <f>$X$28</f>
        <v>1482.9903316863767</v>
      </c>
      <c r="G286" s="48">
        <v>0</v>
      </c>
      <c r="H286" s="59">
        <f t="shared" si="51"/>
        <v>1492.8995230028213</v>
      </c>
    </row>
    <row r="287" spans="1:8" ht="15">
      <c r="A287" s="54" t="s">
        <v>124</v>
      </c>
      <c r="B287" s="49">
        <v>0</v>
      </c>
      <c r="C287" s="49">
        <v>0</v>
      </c>
      <c r="D287" s="49">
        <v>0</v>
      </c>
      <c r="E287" s="49">
        <v>0</v>
      </c>
      <c r="F287" s="49">
        <v>0</v>
      </c>
      <c r="G287" s="50">
        <f>$X$34</f>
        <v>110.086618805207</v>
      </c>
      <c r="H287" s="60">
        <f t="shared" si="51"/>
        <v>110.086618805207</v>
      </c>
    </row>
    <row r="288" spans="1:8" ht="15">
      <c r="A288" s="53" t="s">
        <v>125</v>
      </c>
      <c r="B288" s="55">
        <f aca="true" t="shared" si="52" ref="B288:H288">SUM(B282:B287)</f>
        <v>1043.338902651763</v>
      </c>
      <c r="C288" s="56">
        <f t="shared" si="52"/>
        <v>4157.18182791802</v>
      </c>
      <c r="D288" s="56">
        <f t="shared" si="52"/>
        <v>217227.25685373</v>
      </c>
      <c r="E288" s="56">
        <f t="shared" si="52"/>
        <v>-210980.15846495</v>
      </c>
      <c r="F288" s="56">
        <f t="shared" si="52"/>
        <v>1488.2004769971786</v>
      </c>
      <c r="G288" s="57">
        <f t="shared" si="52"/>
        <v>110.11890695298969</v>
      </c>
      <c r="H288" s="61">
        <f t="shared" si="52"/>
        <v>13045.938503300004</v>
      </c>
    </row>
    <row r="290" ht="15">
      <c r="A290" s="62">
        <v>2013</v>
      </c>
    </row>
    <row r="291" spans="1:8" ht="15">
      <c r="A291" s="52" t="s">
        <v>118</v>
      </c>
      <c r="B291" s="63" t="s">
        <v>120</v>
      </c>
      <c r="C291" s="63" t="s">
        <v>121</v>
      </c>
      <c r="D291" s="63" t="s">
        <v>122</v>
      </c>
      <c r="E291" s="63" t="s">
        <v>123</v>
      </c>
      <c r="F291" s="63" t="s">
        <v>126</v>
      </c>
      <c r="G291" s="65" t="s">
        <v>124</v>
      </c>
      <c r="H291" s="65" t="s">
        <v>125</v>
      </c>
    </row>
    <row r="292" spans="1:8" ht="15">
      <c r="A292" s="53" t="s">
        <v>119</v>
      </c>
      <c r="B292" s="64"/>
      <c r="C292" s="64"/>
      <c r="D292" s="64"/>
      <c r="E292" s="64"/>
      <c r="F292" s="64"/>
      <c r="G292" s="66"/>
      <c r="H292" s="66"/>
    </row>
    <row r="293" spans="1:8" ht="15">
      <c r="A293" s="54" t="s">
        <v>120</v>
      </c>
      <c r="B293" s="46">
        <f>$Y$4</f>
        <v>1044.7534626515112</v>
      </c>
      <c r="C293" s="46">
        <f>$Y$6</f>
        <v>0.5745554796379957</v>
      </c>
      <c r="D293" s="46">
        <f>$Y$7</f>
        <v>1.6662935948199915</v>
      </c>
      <c r="E293" s="47">
        <v>0</v>
      </c>
      <c r="F293" s="46">
        <f>$Y$8</f>
        <v>0.30591298141442336</v>
      </c>
      <c r="G293" s="51">
        <f>$Y$9</f>
        <v>0.031925244108589206</v>
      </c>
      <c r="H293" s="58">
        <f aca="true" t="shared" si="53" ref="H293:H298">SUM(B293:G293)</f>
        <v>1047.3321499514923</v>
      </c>
    </row>
    <row r="294" spans="1:8" ht="15">
      <c r="A294" s="54" t="s">
        <v>121</v>
      </c>
      <c r="B294" s="46">
        <f>$Y$13</f>
        <v>0.00239</v>
      </c>
      <c r="C294" s="46">
        <f>$Y$11</f>
        <v>4128.156103656842</v>
      </c>
      <c r="D294" s="46">
        <f>$Y$14</f>
        <v>35.440370813566666</v>
      </c>
      <c r="E294" s="47">
        <v>0</v>
      </c>
      <c r="F294" s="46">
        <f>$Y$15</f>
        <v>0.11476678244444444</v>
      </c>
      <c r="G294" s="48">
        <v>0</v>
      </c>
      <c r="H294" s="59">
        <f t="shared" si="53"/>
        <v>4163.713631252853</v>
      </c>
    </row>
    <row r="295" spans="1:8" ht="15">
      <c r="A295" s="54" t="s">
        <v>122</v>
      </c>
      <c r="B295" s="46">
        <f>$Y$19</f>
        <v>0.63916</v>
      </c>
      <c r="C295" s="46">
        <f>$Y$20</f>
        <v>72.65814878766668</v>
      </c>
      <c r="D295" s="46">
        <f>$Y$17</f>
        <v>-324375.16228578426</v>
      </c>
      <c r="E295" s="46">
        <f>$Y$21</f>
        <v>0.0452475</v>
      </c>
      <c r="F295" s="46">
        <f>$Y$22</f>
        <v>4.785988143777778</v>
      </c>
      <c r="G295" s="48">
        <v>0</v>
      </c>
      <c r="H295" s="59">
        <f t="shared" si="53"/>
        <v>-324297.03374135285</v>
      </c>
    </row>
    <row r="296" spans="1:8" ht="15">
      <c r="A296" s="54" t="s">
        <v>123</v>
      </c>
      <c r="B296" s="47">
        <v>0</v>
      </c>
      <c r="C296" s="47">
        <v>0</v>
      </c>
      <c r="D296" s="46">
        <f>$Y$26</f>
        <v>661000</v>
      </c>
      <c r="E296" s="46">
        <f>$Y$24</f>
        <v>-330479.32214244996</v>
      </c>
      <c r="F296" s="47">
        <v>0</v>
      </c>
      <c r="G296" s="48">
        <v>0</v>
      </c>
      <c r="H296" s="59">
        <f t="shared" si="53"/>
        <v>330520.67785755004</v>
      </c>
    </row>
    <row r="297" spans="1:8" ht="15">
      <c r="A297" s="54" t="s">
        <v>126</v>
      </c>
      <c r="B297" s="46">
        <f>$Y$30</f>
        <v>0.04192</v>
      </c>
      <c r="C297" s="46">
        <f>$Y$31</f>
        <v>4.565743323</v>
      </c>
      <c r="D297" s="46">
        <f>$Y$32</f>
        <v>5.301527993444445</v>
      </c>
      <c r="E297" s="47">
        <v>0</v>
      </c>
      <c r="F297" s="46">
        <f>$Y$28</f>
        <v>1492.8920703879594</v>
      </c>
      <c r="G297" s="48">
        <v>0</v>
      </c>
      <c r="H297" s="59">
        <f t="shared" si="53"/>
        <v>1502.801261704404</v>
      </c>
    </row>
    <row r="298" spans="1:8" ht="15">
      <c r="A298" s="54" t="s">
        <v>124</v>
      </c>
      <c r="B298" s="49">
        <v>0</v>
      </c>
      <c r="C298" s="49">
        <v>0</v>
      </c>
      <c r="D298" s="49">
        <v>0</v>
      </c>
      <c r="E298" s="49">
        <v>0</v>
      </c>
      <c r="F298" s="49">
        <v>0</v>
      </c>
      <c r="G298" s="50">
        <f>$Y$34</f>
        <v>108.44734419408715</v>
      </c>
      <c r="H298" s="60">
        <f t="shared" si="53"/>
        <v>108.44734419408715</v>
      </c>
    </row>
    <row r="299" spans="1:8" ht="15">
      <c r="A299" s="53" t="s">
        <v>125</v>
      </c>
      <c r="B299" s="55">
        <f aca="true" t="shared" si="54" ref="B299:H299">SUM(B293:B298)</f>
        <v>1045.4369326515111</v>
      </c>
      <c r="C299" s="56">
        <f t="shared" si="54"/>
        <v>4205.954551247146</v>
      </c>
      <c r="D299" s="56">
        <f t="shared" si="54"/>
        <v>336667.2459066176</v>
      </c>
      <c r="E299" s="56">
        <f t="shared" si="54"/>
        <v>-330479.27689494996</v>
      </c>
      <c r="F299" s="56">
        <f t="shared" si="54"/>
        <v>1498.0987382955961</v>
      </c>
      <c r="G299" s="57">
        <f t="shared" si="54"/>
        <v>108.47926943819574</v>
      </c>
      <c r="H299" s="61">
        <f t="shared" si="54"/>
        <v>13045.93850330004</v>
      </c>
    </row>
    <row r="301" ht="15">
      <c r="A301" s="62">
        <v>2014</v>
      </c>
    </row>
    <row r="302" spans="1:8" ht="15">
      <c r="A302" s="52" t="s">
        <v>118</v>
      </c>
      <c r="B302" s="77" t="s">
        <v>120</v>
      </c>
      <c r="C302" s="77" t="s">
        <v>121</v>
      </c>
      <c r="D302" s="77" t="s">
        <v>122</v>
      </c>
      <c r="E302" s="77" t="s">
        <v>123</v>
      </c>
      <c r="F302" s="77" t="s">
        <v>126</v>
      </c>
      <c r="G302" s="75" t="s">
        <v>124</v>
      </c>
      <c r="H302" s="75" t="s">
        <v>125</v>
      </c>
    </row>
    <row r="303" spans="1:8" ht="15">
      <c r="A303" s="53" t="s">
        <v>119</v>
      </c>
      <c r="B303" s="78"/>
      <c r="C303" s="78"/>
      <c r="D303" s="78"/>
      <c r="E303" s="78"/>
      <c r="F303" s="78"/>
      <c r="G303" s="76"/>
      <c r="H303" s="76"/>
    </row>
    <row r="304" spans="1:8" ht="15">
      <c r="A304" s="54" t="s">
        <v>120</v>
      </c>
      <c r="B304" s="46">
        <f>$Z$4</f>
        <v>1046.9501799514924</v>
      </c>
      <c r="C304" s="46">
        <f>$Z$6</f>
        <v>0.744183019788807</v>
      </c>
      <c r="D304" s="46">
        <f>$Z$7</f>
        <v>2.1582378781404703</v>
      </c>
      <c r="E304" s="47">
        <v>0</v>
      </c>
      <c r="F304" s="46">
        <f>$Z$8</f>
        <v>0.396228483357289</v>
      </c>
      <c r="G304" s="51">
        <f>$Z$9</f>
        <v>0.041350618713433616</v>
      </c>
      <c r="H304" s="58">
        <f aca="true" t="shared" si="55" ref="H304:H309">SUM(B304:G304)</f>
        <v>1050.2901799514925</v>
      </c>
    </row>
    <row r="305" spans="1:8" ht="15">
      <c r="A305" s="54" t="s">
        <v>121</v>
      </c>
      <c r="B305" s="46">
        <f>$Z$13</f>
        <v>0.00239</v>
      </c>
      <c r="C305" s="46">
        <f>$Z$11</f>
        <v>4119.9337106367675</v>
      </c>
      <c r="D305" s="46">
        <f>$Z$14</f>
        <v>35.440370813566666</v>
      </c>
      <c r="E305" s="47">
        <v>0</v>
      </c>
      <c r="F305" s="46">
        <f>$Z$15</f>
        <v>0.11476678244444444</v>
      </c>
      <c r="G305" s="48">
        <v>0</v>
      </c>
      <c r="H305" s="59">
        <f t="shared" si="55"/>
        <v>4155.491238232778</v>
      </c>
    </row>
    <row r="306" spans="1:8" ht="15">
      <c r="A306" s="54" t="s">
        <v>122</v>
      </c>
      <c r="B306" s="46">
        <f>$Z$19</f>
        <v>0.26316</v>
      </c>
      <c r="C306" s="46">
        <f>$Z$20</f>
        <v>72.65814878766668</v>
      </c>
      <c r="D306" s="46">
        <f>$Z$17</f>
        <v>-324378.3241493961</v>
      </c>
      <c r="E306" s="46">
        <f>$Z$21</f>
        <v>0.0452475</v>
      </c>
      <c r="F306" s="46">
        <f>$Z$22</f>
        <v>4.785988143777778</v>
      </c>
      <c r="G306" s="48">
        <v>0</v>
      </c>
      <c r="H306" s="59">
        <f t="shared" si="55"/>
        <v>-324300.5716049647</v>
      </c>
    </row>
    <row r="307" spans="1:8" ht="15">
      <c r="A307" s="54" t="s">
        <v>123</v>
      </c>
      <c r="B307" s="47">
        <v>0</v>
      </c>
      <c r="C307" s="47">
        <v>0</v>
      </c>
      <c r="D307" s="46">
        <f>$Z$26</f>
        <v>661000</v>
      </c>
      <c r="E307" s="46">
        <f>$Z$24</f>
        <v>-330479.36457245</v>
      </c>
      <c r="F307" s="47">
        <v>0</v>
      </c>
      <c r="G307" s="48">
        <v>0</v>
      </c>
      <c r="H307" s="59">
        <f t="shared" si="55"/>
        <v>330520.63542755</v>
      </c>
    </row>
    <row r="308" spans="1:8" ht="15">
      <c r="A308" s="54" t="s">
        <v>126</v>
      </c>
      <c r="B308" s="46">
        <f>$Z$30</f>
        <v>0.04192</v>
      </c>
      <c r="C308" s="46">
        <f>$Z$31</f>
        <v>4.565743323</v>
      </c>
      <c r="D308" s="46">
        <f>$Z$32</f>
        <v>5.301527993444445</v>
      </c>
      <c r="E308" s="47">
        <v>0</v>
      </c>
      <c r="F308" s="46">
        <f>$Z$28</f>
        <v>1502.746912636988</v>
      </c>
      <c r="G308" s="48">
        <v>0</v>
      </c>
      <c r="H308" s="59">
        <f t="shared" si="55"/>
        <v>1512.6561039534326</v>
      </c>
    </row>
    <row r="309" spans="1:8" ht="15">
      <c r="A309" s="54" t="s">
        <v>124</v>
      </c>
      <c r="B309" s="49">
        <v>0</v>
      </c>
      <c r="C309" s="49">
        <v>0</v>
      </c>
      <c r="D309" s="49">
        <v>0</v>
      </c>
      <c r="E309" s="49">
        <v>0</v>
      </c>
      <c r="F309" s="49">
        <v>0</v>
      </c>
      <c r="G309" s="50">
        <f>$Z$34</f>
        <v>107.43715857696706</v>
      </c>
      <c r="H309" s="60">
        <f t="shared" si="55"/>
        <v>107.43715857696706</v>
      </c>
    </row>
    <row r="310" spans="1:8" ht="15">
      <c r="A310" s="53" t="s">
        <v>125</v>
      </c>
      <c r="B310" s="55">
        <f aca="true" t="shared" si="56" ref="B310:H310">SUM(B304:B309)</f>
        <v>1047.2576499514923</v>
      </c>
      <c r="C310" s="56">
        <f t="shared" si="56"/>
        <v>4197.9017857672225</v>
      </c>
      <c r="D310" s="56">
        <f t="shared" si="56"/>
        <v>336664.5759872891</v>
      </c>
      <c r="E310" s="56">
        <f t="shared" si="56"/>
        <v>-330479.31932495</v>
      </c>
      <c r="F310" s="56">
        <f t="shared" si="56"/>
        <v>1508.0438960465676</v>
      </c>
      <c r="G310" s="57">
        <f t="shared" si="56"/>
        <v>107.4785091956805</v>
      </c>
      <c r="H310" s="61">
        <f t="shared" si="56"/>
        <v>13045.938503300016</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310"/>
  <sheetViews>
    <sheetView zoomScalePageLayoutView="0" workbookViewId="0" topLeftCell="A1">
      <selection activeCell="L309" sqref="L309"/>
    </sheetView>
  </sheetViews>
  <sheetFormatPr defaultColWidth="9.140625" defaultRowHeight="15"/>
  <cols>
    <col min="1" max="1" width="30.57421875" style="0" customWidth="1"/>
    <col min="2" max="8" width="10.28125" style="0" customWidth="1"/>
    <col min="9" max="9" width="7.421875" style="0" customWidth="1"/>
    <col min="10" max="10" width="7.28125" style="0" customWidth="1"/>
    <col min="11" max="12" width="7.7109375" style="0" customWidth="1"/>
    <col min="13" max="13" width="8.140625" style="0" customWidth="1"/>
    <col min="14" max="15" width="7.57421875" style="0" customWidth="1"/>
    <col min="16" max="16" width="7.8515625" style="0" customWidth="1"/>
    <col min="17" max="17" width="7.421875" style="0" customWidth="1"/>
    <col min="18" max="20" width="7.57421875" style="0" customWidth="1"/>
    <col min="21" max="21" width="7.421875" style="0" customWidth="1"/>
    <col min="22" max="23" width="7.57421875" style="0" customWidth="1"/>
    <col min="24" max="24" width="7.28125" style="0" customWidth="1"/>
    <col min="25" max="26" width="7.7109375" style="0" customWidth="1"/>
  </cols>
  <sheetData>
    <row r="1" spans="1:26" ht="15">
      <c r="A1" s="40" t="s">
        <v>34</v>
      </c>
      <c r="B1" s="40" t="s">
        <v>0</v>
      </c>
      <c r="C1" s="40"/>
      <c r="D1" s="40"/>
      <c r="E1" s="40"/>
      <c r="F1" s="40"/>
      <c r="G1" s="40"/>
      <c r="H1" s="40"/>
      <c r="I1" s="40"/>
      <c r="J1" s="40"/>
      <c r="K1" s="40"/>
      <c r="L1" s="40"/>
      <c r="M1" s="40"/>
      <c r="N1" s="40"/>
      <c r="O1" s="40"/>
      <c r="P1" s="40"/>
      <c r="Q1" s="40"/>
      <c r="R1" s="40"/>
      <c r="S1" s="40"/>
      <c r="T1" s="40"/>
      <c r="U1" s="40"/>
      <c r="V1" s="40"/>
      <c r="W1" s="40"/>
      <c r="X1" s="40"/>
      <c r="Y1" s="40"/>
      <c r="Z1" s="40"/>
    </row>
    <row r="2" spans="1:26" ht="15">
      <c r="A2" s="41" t="s">
        <v>35</v>
      </c>
      <c r="B2" s="41">
        <v>1990</v>
      </c>
      <c r="C2" s="41">
        <v>1991</v>
      </c>
      <c r="D2" s="41">
        <v>1992</v>
      </c>
      <c r="E2" s="41">
        <v>1993</v>
      </c>
      <c r="F2" s="41">
        <v>1994</v>
      </c>
      <c r="G2" s="41">
        <v>1995</v>
      </c>
      <c r="H2" s="41">
        <v>1996</v>
      </c>
      <c r="I2" s="41">
        <v>1997</v>
      </c>
      <c r="J2" s="41">
        <v>1998</v>
      </c>
      <c r="K2" s="41">
        <v>1999</v>
      </c>
      <c r="L2" s="41">
        <v>2000</v>
      </c>
      <c r="M2" s="41">
        <v>2001</v>
      </c>
      <c r="N2" s="41">
        <v>2002</v>
      </c>
      <c r="O2" s="41">
        <v>2003</v>
      </c>
      <c r="P2" s="41">
        <v>2004</v>
      </c>
      <c r="Q2" s="41">
        <v>2005</v>
      </c>
      <c r="R2" s="41">
        <v>2006</v>
      </c>
      <c r="S2" s="41">
        <v>2007</v>
      </c>
      <c r="T2" s="41">
        <v>2008</v>
      </c>
      <c r="U2" s="41">
        <v>2009</v>
      </c>
      <c r="V2" s="41">
        <v>2010</v>
      </c>
      <c r="W2" s="41">
        <v>2011</v>
      </c>
      <c r="X2" s="41">
        <v>2012</v>
      </c>
      <c r="Y2" s="41">
        <v>2013</v>
      </c>
      <c r="Z2" s="41">
        <v>2014</v>
      </c>
    </row>
    <row r="3" spans="1:26" ht="15">
      <c r="A3" s="42" t="s">
        <v>2</v>
      </c>
      <c r="B3" s="69">
        <f>SUM(B4:B9)</f>
        <v>1072.5979282479263</v>
      </c>
      <c r="C3" s="69">
        <f aca="true" t="shared" si="0" ref="C3:Y3">SUM(C4:C9)</f>
        <v>1086.394087744955</v>
      </c>
      <c r="D3" s="69">
        <f t="shared" si="0"/>
        <v>1098.8602472729838</v>
      </c>
      <c r="E3" s="69">
        <f t="shared" si="0"/>
        <v>1110.7574068550134</v>
      </c>
      <c r="F3" s="69">
        <f t="shared" si="0"/>
        <v>1120.9975665000422</v>
      </c>
      <c r="G3" s="69">
        <f t="shared" si="0"/>
        <v>1134.1767260740708</v>
      </c>
      <c r="H3" s="69">
        <f t="shared" si="0"/>
        <v>1144.5038857061006</v>
      </c>
      <c r="I3" s="69">
        <f t="shared" si="0"/>
        <v>1156.04904532513</v>
      </c>
      <c r="J3" s="69">
        <f t="shared" si="0"/>
        <v>1167.2422049661584</v>
      </c>
      <c r="K3" s="69">
        <f t="shared" si="0"/>
        <v>1177.4565044458295</v>
      </c>
      <c r="L3" s="69">
        <f t="shared" si="0"/>
        <v>1186.733649566739</v>
      </c>
      <c r="M3" s="69">
        <f t="shared" si="0"/>
        <v>1197.2009385706037</v>
      </c>
      <c r="N3" s="69">
        <f t="shared" si="0"/>
        <v>1203.3433456245111</v>
      </c>
      <c r="O3" s="69">
        <f t="shared" si="0"/>
        <v>1207.7702080116094</v>
      </c>
      <c r="P3" s="69">
        <f t="shared" si="0"/>
        <v>1212.456601459686</v>
      </c>
      <c r="Q3" s="69">
        <f t="shared" si="0"/>
        <v>1215.8750283752083</v>
      </c>
      <c r="R3" s="69">
        <f t="shared" si="0"/>
        <v>1217.9745387767564</v>
      </c>
      <c r="S3" s="69">
        <f t="shared" si="0"/>
        <v>1222.4781919520608</v>
      </c>
      <c r="T3" s="69">
        <f t="shared" si="0"/>
        <v>1225.0870427427874</v>
      </c>
      <c r="U3" s="69">
        <f t="shared" si="0"/>
        <v>1226.543527056959</v>
      </c>
      <c r="V3" s="69">
        <f t="shared" si="0"/>
        <v>1227.4548841692003</v>
      </c>
      <c r="W3" s="69">
        <f t="shared" si="0"/>
        <v>1231.0787246616699</v>
      </c>
      <c r="X3" s="69">
        <f t="shared" si="0"/>
        <v>1238.538526761769</v>
      </c>
      <c r="Y3" s="69">
        <f t="shared" si="0"/>
        <v>1243.7221172146167</v>
      </c>
      <c r="Z3" s="69">
        <f>SUM(Z4:Z9)</f>
        <v>1250.779419406716</v>
      </c>
    </row>
    <row r="4" spans="1:26" ht="15">
      <c r="A4" s="44" t="s">
        <v>13</v>
      </c>
      <c r="B4" s="70">
        <f>'[1]Scotland 4.1'!C$6</f>
        <v>1057.3209286079264</v>
      </c>
      <c r="C4" s="70">
        <f>'[1]Scotland 4.1'!D$6</f>
        <v>1072.3650880549549</v>
      </c>
      <c r="D4" s="70">
        <f>'[1]Scotland 4.1'!E$6</f>
        <v>1086.1612475519837</v>
      </c>
      <c r="E4" s="70">
        <f>'[1]Scotland 4.1'!F$6</f>
        <v>1098.6274070800134</v>
      </c>
      <c r="F4" s="70">
        <f>'[1]Scotland 4.1'!G$6</f>
        <v>1110.5245666620422</v>
      </c>
      <c r="G4" s="70">
        <f>'[1]Scotland 4.1'!H$6</f>
        <v>1120.7647263070708</v>
      </c>
      <c r="H4" s="70">
        <f>'[1]Scotland 4.1'!I$6</f>
        <v>1133.9438858811006</v>
      </c>
      <c r="I4" s="70">
        <f>'[1]Scotland 4.1'!J$6</f>
        <v>1144.27104551313</v>
      </c>
      <c r="J4" s="70">
        <f>'[1]Scotland 4.1'!K$6</f>
        <v>1155.8162051321585</v>
      </c>
      <c r="K4" s="70">
        <f>'[1]Scotland 4.1'!L$6</f>
        <v>1166.9885045958297</v>
      </c>
      <c r="L4" s="70">
        <f>'[1]Scotland 4.1'!M$6</f>
        <v>1176.361649711739</v>
      </c>
      <c r="M4" s="70">
        <f>'[1]Scotland 4.1'!N$6</f>
        <v>1185.4819386806041</v>
      </c>
      <c r="N4" s="70">
        <f>'[1]Scotland 4.1'!O$6</f>
        <v>1195.308345709511</v>
      </c>
      <c r="O4" s="70">
        <f>'[1]Scotland 4.1'!P$6</f>
        <v>1201.0312080956096</v>
      </c>
      <c r="P4" s="70">
        <f>'[1]Scotland 4.1'!Q$6</f>
        <v>1205.6636015326858</v>
      </c>
      <c r="Q4" s="70">
        <f>'[1]Scotland 4.1'!R$6</f>
        <v>1210.1870284272086</v>
      </c>
      <c r="R4" s="70">
        <f>'[1]Scotland 4.1'!S$6</f>
        <v>1213.9795388047564</v>
      </c>
      <c r="S4" s="70">
        <f>'[1]Scotland 4.1'!T$6</f>
        <v>1215.8841920080608</v>
      </c>
      <c r="T4" s="70">
        <f>'[1]Scotland 4.1'!U$6</f>
        <v>1220.9010427636872</v>
      </c>
      <c r="U4" s="70">
        <f>'[1]Scotland 4.1'!V$6</f>
        <v>1223.1035270899588</v>
      </c>
      <c r="V4" s="70">
        <f>'[1]Scotland 4.1'!W$6</f>
        <v>1224.7368841836003</v>
      </c>
      <c r="W4" s="70">
        <f>'[1]Scotland 4.1'!X$6</f>
        <v>1225.9757247036698</v>
      </c>
      <c r="X4" s="70">
        <f>'[1]Scotland 4.1'!Y$6</f>
        <v>1229.5115268537688</v>
      </c>
      <c r="Y4" s="70">
        <f>'[1]Scotland 4.1'!Z$6</f>
        <v>1237.4046372420166</v>
      </c>
      <c r="Z4" s="70">
        <f>'[1]Scotland 4.1'!AA$6</f>
        <v>1242.451419406716</v>
      </c>
    </row>
    <row r="5" spans="1:26" ht="15">
      <c r="A5" s="44" t="s">
        <v>3</v>
      </c>
      <c r="B5" s="67"/>
      <c r="C5" s="67"/>
      <c r="D5" s="67"/>
      <c r="E5" s="67"/>
      <c r="F5" s="67"/>
      <c r="G5" s="67"/>
      <c r="H5" s="67"/>
      <c r="I5" s="67"/>
      <c r="J5" s="67"/>
      <c r="K5" s="67"/>
      <c r="L5" s="67"/>
      <c r="M5" s="67"/>
      <c r="N5" s="67"/>
      <c r="O5" s="67"/>
      <c r="P5" s="67"/>
      <c r="Q5" s="67"/>
      <c r="R5" s="67"/>
      <c r="S5" s="67"/>
      <c r="T5" s="67"/>
      <c r="U5" s="67"/>
      <c r="V5" s="67"/>
      <c r="W5" s="67"/>
      <c r="X5" s="67"/>
      <c r="Y5" s="67"/>
      <c r="Z5" s="67"/>
    </row>
    <row r="6" spans="1:26" ht="15">
      <c r="A6" s="1" t="s">
        <v>4</v>
      </c>
      <c r="B6" s="68">
        <f>'[1]Scotland 4.1'!C$20</f>
        <v>0.7416965294182766</v>
      </c>
      <c r="C6" s="68">
        <f>'[1]Scotland 4.1'!D$20</f>
        <v>0.6811062791438987</v>
      </c>
      <c r="D6" s="68">
        <f>'[1]Scotland 4.1'!E$20</f>
        <v>0.6165349376253153</v>
      </c>
      <c r="E6" s="68">
        <f>'[1]Scotland 4.1'!F$20</f>
        <v>0.5889100574045688</v>
      </c>
      <c r="F6" s="68">
        <f>'[1]Scotland 4.1'!G$20</f>
        <v>0.5084629060345238</v>
      </c>
      <c r="G6" s="68">
        <f>'[1]Scotland 4.1'!H$20</f>
        <v>0.6511510057051121</v>
      </c>
      <c r="H6" s="68">
        <f>'[1]Scotland 4.1'!I$20</f>
        <v>0.5126867451349961</v>
      </c>
      <c r="I6" s="68">
        <f>'[1]Scotland 4.1'!J$20</f>
        <v>0.5718205007465402</v>
      </c>
      <c r="J6" s="68">
        <f>'[1]Scotland 4.1'!K$20</f>
        <v>0.5547309433602634</v>
      </c>
      <c r="K6" s="68">
        <f>'[1]Scotland 4.1'!L$20</f>
        <v>0.5082201572072591</v>
      </c>
      <c r="L6" s="68">
        <f>'[1]Scotland 4.1'!M$20</f>
        <v>0.624922664791517</v>
      </c>
      <c r="M6" s="68">
        <f>'[1]Scotland 4.1'!N$20</f>
        <v>0.7060806731905122</v>
      </c>
      <c r="N6" s="68">
        <f>'[1]Scotland 4.1'!O$20</f>
        <v>0.48411623878502386</v>
      </c>
      <c r="O6" s="68">
        <f>'[1]Scotland 4.1'!P$20</f>
        <v>0.4060310301206159</v>
      </c>
      <c r="P6" s="68">
        <f>'[1]Scotland 4.1'!Q$20</f>
        <v>0.40928458114690364</v>
      </c>
      <c r="Q6" s="68">
        <f>'[1]Scotland 4.1'!R$20</f>
        <v>0.34270730182517634</v>
      </c>
      <c r="R6" s="68">
        <f>'[1]Scotland 4.1'!S$20</f>
        <v>0.24070247428134736</v>
      </c>
      <c r="S6" s="68">
        <f>'[1]Scotland 4.1'!T$20</f>
        <v>0.3972946465722443</v>
      </c>
      <c r="T6" s="68">
        <f>'[1]Scotland 4.1'!U$20</f>
        <v>0.25221040284679086</v>
      </c>
      <c r="U6" s="68">
        <f>'[1]Scotland 4.1'!V$20</f>
        <v>0.2072632063549494</v>
      </c>
      <c r="V6" s="68">
        <f>'[1]Scotland 4.1'!W$20</f>
        <v>0.1637620340966016</v>
      </c>
      <c r="W6" s="68">
        <f>'[1]Scotland 4.1'!X$20</f>
        <v>0.30746050682280496</v>
      </c>
      <c r="X6" s="68">
        <f>'[1]Scotland 4.1'!Y$20</f>
        <v>0.5438851635599198</v>
      </c>
      <c r="Y6" s="68">
        <f>'[1]Scotland 4.1'!Z$20</f>
        <v>0.3806340603968541</v>
      </c>
      <c r="Z6" s="68">
        <f>'[1]Scotland 4.1'!AA$20</f>
        <v>0.5017697671751224</v>
      </c>
    </row>
    <row r="7" spans="1:26" ht="15">
      <c r="A7" s="1" t="s">
        <v>21</v>
      </c>
      <c r="B7" s="68">
        <f>'[1]Scotland 4.1'!C$33</f>
        <v>14.260545214917304</v>
      </c>
      <c r="C7" s="68">
        <f>'[1]Scotland 4.1'!D$33</f>
        <v>13.095580880651632</v>
      </c>
      <c r="D7" s="68">
        <f>'[1]Scotland 4.1'!E$33</f>
        <v>11.854072394646124</v>
      </c>
      <c r="E7" s="68">
        <f>'[1]Scotland 4.1'!F$33</f>
        <v>11.322930832269382</v>
      </c>
      <c r="F7" s="68">
        <f>'[1]Scotland 4.1'!G$33</f>
        <v>9.776179305167583</v>
      </c>
      <c r="G7" s="68">
        <f>'[1]Scotland 4.1'!H$33</f>
        <v>12.519633017400785</v>
      </c>
      <c r="H7" s="68">
        <f>'[1]Scotland 4.1'!I$33</f>
        <v>9.857390752280685</v>
      </c>
      <c r="I7" s="68">
        <f>'[1]Scotland 4.1'!J$33</f>
        <v>10.994351169619687</v>
      </c>
      <c r="J7" s="68">
        <f>'[1]Scotland 4.1'!K$33</f>
        <v>10.665771492968014</v>
      </c>
      <c r="K7" s="68">
        <f>'[1]Scotland 4.1'!L$33</f>
        <v>9.771511991125017</v>
      </c>
      <c r="L7" s="68">
        <f>'[1]Scotland 4.1'!M$33</f>
        <v>8.360221000390489</v>
      </c>
      <c r="M7" s="68">
        <f>'[1]Scotland 4.1'!N$33</f>
        <v>9.445953562824439</v>
      </c>
      <c r="N7" s="68">
        <f>'[1]Scotland 4.1'!O$33</f>
        <v>6.476511373564687</v>
      </c>
      <c r="O7" s="68">
        <f>'[1]Scotland 4.1'!P$33</f>
        <v>5.431886753470547</v>
      </c>
      <c r="P7" s="68">
        <f>'[1]Scotland 4.1'!Q$33</f>
        <v>5.475412788207801</v>
      </c>
      <c r="Q7" s="68">
        <f>'[1]Scotland 4.1'!R$33</f>
        <v>4.584741349814606</v>
      </c>
      <c r="R7" s="68">
        <f>'[1]Scotland 4.1'!S$33</f>
        <v>3.220119854357037</v>
      </c>
      <c r="S7" s="68">
        <f>'[1]Scotland 4.1'!T$33</f>
        <v>5.315011336201229</v>
      </c>
      <c r="T7" s="68">
        <f>'[1]Scotland 4.1'!U$33</f>
        <v>3.374073025660099</v>
      </c>
      <c r="U7" s="68">
        <f>'[1]Scotland 4.1'!V$33</f>
        <v>2.772769028876542</v>
      </c>
      <c r="V7" s="68">
        <f>'[1]Scotland 4.1'!W$33</f>
        <v>2.1908099572253765</v>
      </c>
      <c r="W7" s="68">
        <f>'[1]Scotland 4.1'!X$33</f>
        <v>4.113209410940874</v>
      </c>
      <c r="X7" s="68">
        <f>'[1]Scotland 4.1'!Y$33</f>
        <v>7.276100583920091</v>
      </c>
      <c r="Y7" s="68">
        <f>'[1]Scotland 4.1'!Z$33</f>
        <v>5.092125865294553</v>
      </c>
      <c r="Z7" s="68">
        <f>'[1]Scotland 4.1'!AA$33</f>
        <v>6.712680434302992</v>
      </c>
    </row>
    <row r="8" spans="1:26" ht="15">
      <c r="A8" s="1" t="s">
        <v>20</v>
      </c>
      <c r="B8" s="68">
        <f>'[1]Scotland 4.1'!C$59</f>
        <v>0.1982689310996522</v>
      </c>
      <c r="C8" s="68">
        <f>'[1]Scotland 4.1'!D$59</f>
        <v>0.182072058550736</v>
      </c>
      <c r="D8" s="68">
        <f>'[1]Scotland 4.1'!E$59</f>
        <v>0.16481096812524712</v>
      </c>
      <c r="E8" s="68">
        <f>'[1]Scotland 4.1'!F$59</f>
        <v>0.1574263367350758</v>
      </c>
      <c r="F8" s="68">
        <f>'[1]Scotland 4.1'!G$59</f>
        <v>0.13592135446872936</v>
      </c>
      <c r="G8" s="68">
        <f>'[1]Scotland 4.1'!H$59</f>
        <v>0.17406447079760978</v>
      </c>
      <c r="H8" s="68">
        <f>'[1]Scotland 4.1'!I$59</f>
        <v>0.13705046324889908</v>
      </c>
      <c r="I8" s="68">
        <f>'[1]Scotland 4.1'!J$59</f>
        <v>0.15285798836460174</v>
      </c>
      <c r="J8" s="68">
        <f>'[1]Scotland 4.1'!K$59</f>
        <v>0.14828963979945367</v>
      </c>
      <c r="K8" s="68">
        <f>'[1]Scotland 4.1'!L$59</f>
        <v>0.13585646330556697</v>
      </c>
      <c r="L8" s="68">
        <f>'[1]Scotland 4.1'!M$59</f>
        <v>1.2504671206326377</v>
      </c>
      <c r="M8" s="68">
        <f>'[1]Scotland 4.1'!N$59</f>
        <v>1.4128638887396607</v>
      </c>
      <c r="N8" s="68">
        <f>'[1]Scotland 4.1'!O$59</f>
        <v>0.968714167803422</v>
      </c>
      <c r="O8" s="68">
        <f>'[1]Scotland 4.1'!P$59</f>
        <v>0.8124660565668805</v>
      </c>
      <c r="P8" s="68">
        <f>'[1]Scotland 4.1'!Q$59</f>
        <v>0.8189763958662731</v>
      </c>
      <c r="Q8" s="68">
        <f>'[1]Scotland 4.1'!R$59</f>
        <v>0.6857555935758497</v>
      </c>
      <c r="R8" s="68">
        <f>'[1]Scotland 4.1'!S$59</f>
        <v>0.4816444448276854</v>
      </c>
      <c r="S8" s="68">
        <f>'[1]Scotland 4.1'!T$59</f>
        <v>0.7949845968663923</v>
      </c>
      <c r="T8" s="68">
        <f>'[1]Scotland 4.1'!U$59</f>
        <v>0.504671752218556</v>
      </c>
      <c r="U8" s="68">
        <f>'[1]Scotland 4.1'!V$59</f>
        <v>0.41473263727796866</v>
      </c>
      <c r="V8" s="68">
        <f>'[1]Scotland 4.1'!W$59</f>
        <v>0.32768700958227914</v>
      </c>
      <c r="W8" s="68">
        <f>'[1]Scotland 4.1'!X$59</f>
        <v>0.6152269334049978</v>
      </c>
      <c r="X8" s="68">
        <f>'[1]Scotland 4.1'!Y$59</f>
        <v>1.0883114867636918</v>
      </c>
      <c r="Y8" s="68">
        <f>'[1]Scotland 4.1'!Z$59</f>
        <v>0.7616468474190388</v>
      </c>
      <c r="Z8" s="68">
        <f>'[1]Scotland 4.1'!AA$59</f>
        <v>1.0040387896465706</v>
      </c>
    </row>
    <row r="9" spans="1:26" ht="15">
      <c r="A9" s="1" t="s">
        <v>19</v>
      </c>
      <c r="B9" s="68">
        <f>'[1]Scotland 4.1'!C$72</f>
        <v>0.07648896456476427</v>
      </c>
      <c r="C9" s="68">
        <f>'[1]Scotland 4.1'!D$72</f>
        <v>0.07024047165373234</v>
      </c>
      <c r="D9" s="68">
        <f>'[1]Scotland 4.1'!E$72</f>
        <v>0.06358142060331426</v>
      </c>
      <c r="E9" s="68">
        <f>'[1]Scotland 4.1'!F$72</f>
        <v>0.06073254859097278</v>
      </c>
      <c r="F9" s="68">
        <f>'[1]Scotland 4.1'!G$72</f>
        <v>0.05243627232916293</v>
      </c>
      <c r="G9" s="68">
        <f>'[1]Scotland 4.1'!H$72</f>
        <v>0.06715127309649462</v>
      </c>
      <c r="H9" s="68">
        <f>'[1]Scotland 4.1'!I$72</f>
        <v>0.05287186433542011</v>
      </c>
      <c r="I9" s="68">
        <f>'[1]Scotland 4.1'!J$72</f>
        <v>0.05897015326917088</v>
      </c>
      <c r="J9" s="68">
        <f>'[1]Scotland 4.1'!K$72</f>
        <v>0.057207757872266896</v>
      </c>
      <c r="K9" s="68">
        <f>'[1]Scotland 4.1'!L$72</f>
        <v>0.05241123836215576</v>
      </c>
      <c r="L9" s="68">
        <f>'[1]Scotland 4.1'!M$72</f>
        <v>0.13638906918535865</v>
      </c>
      <c r="M9" s="68">
        <f>'[1]Scotland 4.1'!N$72</f>
        <v>0.15410176524538913</v>
      </c>
      <c r="N9" s="68">
        <f>'[1]Scotland 4.1'!O$72</f>
        <v>0.10565813484686803</v>
      </c>
      <c r="O9" s="68">
        <f>'[1]Scotland 4.1'!P$72</f>
        <v>0.08861607584195728</v>
      </c>
      <c r="P9" s="68">
        <f>'[1]Scotland 4.1'!Q$72</f>
        <v>0.08932616177902358</v>
      </c>
      <c r="Q9" s="68">
        <f>'[1]Scotland 4.1'!R$72</f>
        <v>0.07479570278436802</v>
      </c>
      <c r="R9" s="68">
        <f>'[1]Scotland 4.1'!S$72</f>
        <v>0.05253319853393054</v>
      </c>
      <c r="S9" s="68">
        <f>'[1]Scotland 4.1'!T$72</f>
        <v>0.08670936436013545</v>
      </c>
      <c r="T9" s="68">
        <f>'[1]Scotland 4.1'!U$72</f>
        <v>0.05504479837455413</v>
      </c>
      <c r="U9" s="68">
        <f>'[1]Scotland 4.1'!V$72</f>
        <v>0.04523509449054021</v>
      </c>
      <c r="V9" s="68">
        <f>'[1]Scotland 4.1'!W$72</f>
        <v>0.03574098469574286</v>
      </c>
      <c r="W9" s="68">
        <f>'[1]Scotland 4.1'!X$72</f>
        <v>0.06710310683132421</v>
      </c>
      <c r="X9" s="68">
        <f>'[1]Scotland 4.1'!Y$72</f>
        <v>0.11870267375629827</v>
      </c>
      <c r="Y9" s="68">
        <f>'[1]Scotland 4.1'!Z$72</f>
        <v>0.08307319948955581</v>
      </c>
      <c r="Z9" s="68">
        <f>'[1]Scotland 4.1'!AA$72</f>
        <v>0.10951100887531459</v>
      </c>
    </row>
    <row r="10" spans="1:26" ht="15">
      <c r="A10" s="42" t="s">
        <v>14</v>
      </c>
      <c r="B10" s="69">
        <f>SUM(B11:B15)</f>
        <v>644.2899000000001</v>
      </c>
      <c r="C10" s="69">
        <f aca="true" t="shared" si="1" ref="C10:Y10">SUM(C11:C15)</f>
        <v>640.9363343604281</v>
      </c>
      <c r="D10" s="69">
        <f t="shared" si="1"/>
        <v>640.3209700311874</v>
      </c>
      <c r="E10" s="69">
        <f t="shared" si="1"/>
        <v>648.2850824712976</v>
      </c>
      <c r="F10" s="69">
        <f t="shared" si="1"/>
        <v>647.7831560469828</v>
      </c>
      <c r="G10" s="69">
        <f t="shared" si="1"/>
        <v>644.6177619971476</v>
      </c>
      <c r="H10" s="69">
        <f t="shared" si="1"/>
        <v>650.8315441274325</v>
      </c>
      <c r="I10" s="69">
        <f t="shared" si="1"/>
        <v>658.9826772496268</v>
      </c>
      <c r="J10" s="69">
        <f t="shared" si="1"/>
        <v>661.9532060283199</v>
      </c>
      <c r="K10" s="69">
        <f t="shared" si="1"/>
        <v>659.9323154213963</v>
      </c>
      <c r="L10" s="69">
        <f t="shared" si="1"/>
        <v>648.3501189791042</v>
      </c>
      <c r="M10" s="69">
        <f t="shared" si="1"/>
        <v>646.7677959749047</v>
      </c>
      <c r="N10" s="69">
        <f t="shared" si="1"/>
        <v>645.8809976921076</v>
      </c>
      <c r="O10" s="69">
        <f t="shared" si="1"/>
        <v>639.9903077964399</v>
      </c>
      <c r="P10" s="69">
        <f t="shared" si="1"/>
        <v>634.5442265209266</v>
      </c>
      <c r="Q10" s="69">
        <f t="shared" si="1"/>
        <v>621.0860931605874</v>
      </c>
      <c r="R10" s="69">
        <f t="shared" si="1"/>
        <v>601.9109485743594</v>
      </c>
      <c r="S10" s="69">
        <f t="shared" si="1"/>
        <v>595.3608019882139</v>
      </c>
      <c r="T10" s="69">
        <f t="shared" si="1"/>
        <v>596.4503226100766</v>
      </c>
      <c r="U10" s="69">
        <f t="shared" si="1"/>
        <v>589.4439807083226</v>
      </c>
      <c r="V10" s="69">
        <f t="shared" si="1"/>
        <v>574.2198757944517</v>
      </c>
      <c r="W10" s="69">
        <f t="shared" si="1"/>
        <v>572.3271370580885</v>
      </c>
      <c r="X10" s="69">
        <f t="shared" si="1"/>
        <v>580.69793522972</v>
      </c>
      <c r="Y10" s="69">
        <f t="shared" si="1"/>
        <v>582.6763557813016</v>
      </c>
      <c r="Z10" s="69">
        <f>SUM(Z11:Z15)</f>
        <v>582.6883444279125</v>
      </c>
    </row>
    <row r="11" spans="1:26" ht="15">
      <c r="A11" s="44" t="s">
        <v>27</v>
      </c>
      <c r="B11" s="70">
        <f>'[1]Scotland 4.1'!C$19</f>
        <v>622.6155250000002</v>
      </c>
      <c r="C11" s="70">
        <f>'[1]Scotland 4.1'!D$19</f>
        <v>619.2619593604281</v>
      </c>
      <c r="D11" s="70">
        <f>'[1]Scotland 4.1'!E$19</f>
        <v>618.6465950311874</v>
      </c>
      <c r="E11" s="70">
        <f>'[1]Scotland 4.1'!F$19</f>
        <v>626.6107074712977</v>
      </c>
      <c r="F11" s="70">
        <f>'[1]Scotland 4.1'!G$19</f>
        <v>626.1087810469828</v>
      </c>
      <c r="G11" s="70">
        <f>'[1]Scotland 4.1'!H$19</f>
        <v>622.9433869971476</v>
      </c>
      <c r="H11" s="70">
        <f>'[1]Scotland 4.1'!I$19</f>
        <v>629.1571691274326</v>
      </c>
      <c r="I11" s="70">
        <f>'[1]Scotland 4.1'!J$19</f>
        <v>637.3083022496269</v>
      </c>
      <c r="J11" s="70">
        <f>'[1]Scotland 4.1'!K$19</f>
        <v>640.2788310283199</v>
      </c>
      <c r="K11" s="70">
        <f>'[1]Scotland 4.1'!L$19</f>
        <v>638.2579404213964</v>
      </c>
      <c r="L11" s="70">
        <f>'[1]Scotland 4.1'!M$19</f>
        <v>638.8185644576597</v>
      </c>
      <c r="M11" s="70">
        <f>'[1]Scotland 4.1'!N$19</f>
        <v>637.2362414534603</v>
      </c>
      <c r="N11" s="70">
        <f>'[1]Scotland 4.1'!O$19</f>
        <v>636.3494431706631</v>
      </c>
      <c r="O11" s="70">
        <f>'[1]Scotland 4.1'!P$19</f>
        <v>630.4587532749954</v>
      </c>
      <c r="P11" s="70">
        <f>'[1]Scotland 4.1'!Q$19</f>
        <v>625.0126719994821</v>
      </c>
      <c r="Q11" s="70">
        <f>'[1]Scotland 4.1'!R$19</f>
        <v>611.554538639143</v>
      </c>
      <c r="R11" s="70">
        <f>'[1]Scotland 4.1'!S$19</f>
        <v>592.3793940529149</v>
      </c>
      <c r="S11" s="70">
        <f>'[1]Scotland 4.1'!T$19</f>
        <v>585.8292474667694</v>
      </c>
      <c r="T11" s="70">
        <f>'[1]Scotland 4.1'!U$19</f>
        <v>586.9187680886321</v>
      </c>
      <c r="U11" s="70">
        <f>'[1]Scotland 4.1'!V$19</f>
        <v>579.9124261868781</v>
      </c>
      <c r="V11" s="70">
        <f>'[1]Scotland 4.1'!W$19</f>
        <v>564.6883212730072</v>
      </c>
      <c r="W11" s="70">
        <f>'[1]Scotland 4.1'!X$19</f>
        <v>562.795582536644</v>
      </c>
      <c r="X11" s="70">
        <f>'[1]Scotland 4.1'!Y$19</f>
        <v>571.1663807082755</v>
      </c>
      <c r="Y11" s="70">
        <f>'[1]Scotland 4.1'!Z$19</f>
        <v>573.1448012598571</v>
      </c>
      <c r="Z11" s="70">
        <f>'[1]Scotland 4.1'!AA$19</f>
        <v>573.156789906468</v>
      </c>
    </row>
    <row r="12" spans="1:26" ht="15">
      <c r="A12" s="44" t="s">
        <v>15</v>
      </c>
      <c r="B12" s="67"/>
      <c r="C12" s="67"/>
      <c r="D12" s="67"/>
      <c r="E12" s="67"/>
      <c r="F12" s="67"/>
      <c r="G12" s="67"/>
      <c r="H12" s="67"/>
      <c r="I12" s="67"/>
      <c r="J12" s="67"/>
      <c r="K12" s="67"/>
      <c r="L12" s="67"/>
      <c r="M12" s="67"/>
      <c r="N12" s="67"/>
      <c r="O12" s="67"/>
      <c r="P12" s="67"/>
      <c r="Q12" s="67"/>
      <c r="R12" s="67"/>
      <c r="S12" s="67"/>
      <c r="T12" s="67"/>
      <c r="U12" s="67"/>
      <c r="V12" s="67"/>
      <c r="W12" s="67"/>
      <c r="X12" s="67"/>
      <c r="Y12" s="67"/>
      <c r="Z12" s="67"/>
    </row>
    <row r="13" spans="1:26" ht="15">
      <c r="A13" s="1" t="s">
        <v>26</v>
      </c>
      <c r="B13" s="68">
        <f>'[1]Scotland 4.1'!C$8</f>
        <v>0</v>
      </c>
      <c r="C13" s="68">
        <f>'[1]Scotland 4.1'!D$8</f>
        <v>0</v>
      </c>
      <c r="D13" s="68">
        <f>'[1]Scotland 4.1'!E$8</f>
        <v>0</v>
      </c>
      <c r="E13" s="68">
        <f>'[1]Scotland 4.1'!F$8</f>
        <v>0</v>
      </c>
      <c r="F13" s="68">
        <f>'[1]Scotland 4.1'!G$8</f>
        <v>0</v>
      </c>
      <c r="G13" s="68">
        <f>'[1]Scotland 4.1'!H$8</f>
        <v>0</v>
      </c>
      <c r="H13" s="68">
        <f>'[1]Scotland 4.1'!I$8</f>
        <v>0</v>
      </c>
      <c r="I13" s="68">
        <f>'[1]Scotland 4.1'!J$8</f>
        <v>0</v>
      </c>
      <c r="J13" s="68">
        <f>'[1]Scotland 4.1'!K$8</f>
        <v>0</v>
      </c>
      <c r="K13" s="68">
        <f>'[1]Scotland 4.1'!L$8</f>
        <v>0</v>
      </c>
      <c r="L13" s="68">
        <f>'[1]Scotland 4.1'!M$8</f>
        <v>0.005849999999999999</v>
      </c>
      <c r="M13" s="68">
        <f>'[1]Scotland 4.1'!N$8</f>
        <v>0.005849999999999999</v>
      </c>
      <c r="N13" s="68">
        <f>'[1]Scotland 4.1'!O$8</f>
        <v>0.005849999999999999</v>
      </c>
      <c r="O13" s="68">
        <f>'[1]Scotland 4.1'!P$8</f>
        <v>0.005849999999999999</v>
      </c>
      <c r="P13" s="68">
        <f>'[1]Scotland 4.1'!Q$8</f>
        <v>0.005849999999999999</v>
      </c>
      <c r="Q13" s="68">
        <f>'[1]Scotland 4.1'!R$8</f>
        <v>0.005849999999999999</v>
      </c>
      <c r="R13" s="68">
        <f>'[1]Scotland 4.1'!S$8</f>
        <v>0.005849999999999999</v>
      </c>
      <c r="S13" s="68">
        <f>'[1]Scotland 4.1'!T$8</f>
        <v>0.005849999999999999</v>
      </c>
      <c r="T13" s="68">
        <f>'[1]Scotland 4.1'!U$8</f>
        <v>0.005849999999999999</v>
      </c>
      <c r="U13" s="68">
        <f>'[1]Scotland 4.1'!V$8</f>
        <v>0.005849999999999999</v>
      </c>
      <c r="V13" s="68">
        <f>'[1]Scotland 4.1'!W$8</f>
        <v>0.005849999999999999</v>
      </c>
      <c r="W13" s="68">
        <f>'[1]Scotland 4.1'!X$8</f>
        <v>0.005849999999999999</v>
      </c>
      <c r="X13" s="68">
        <f>'[1]Scotland 4.1'!Y$8</f>
        <v>0.005849999999999999</v>
      </c>
      <c r="Y13" s="68">
        <f>'[1]Scotland 4.1'!Z$8</f>
        <v>0.005849999999999999</v>
      </c>
      <c r="Z13" s="68">
        <f>'[1]Scotland 4.1'!AA$8</f>
        <v>0.005849999999999999</v>
      </c>
    </row>
    <row r="14" spans="1:26" ht="15">
      <c r="A14" s="1" t="s">
        <v>16</v>
      </c>
      <c r="B14" s="68">
        <f>'[1]Scotland 4.1'!C$35</f>
        <v>21.40375</v>
      </c>
      <c r="C14" s="68">
        <f>'[1]Scotland 4.1'!D$35</f>
        <v>21.40375</v>
      </c>
      <c r="D14" s="68">
        <f>'[1]Scotland 4.1'!E$35</f>
        <v>21.40375</v>
      </c>
      <c r="E14" s="68">
        <f>'[1]Scotland 4.1'!F$35</f>
        <v>21.40375</v>
      </c>
      <c r="F14" s="68">
        <f>'[1]Scotland 4.1'!G$35</f>
        <v>21.40375</v>
      </c>
      <c r="G14" s="68">
        <f>'[1]Scotland 4.1'!H$35</f>
        <v>21.40375</v>
      </c>
      <c r="H14" s="68">
        <f>'[1]Scotland 4.1'!I$35</f>
        <v>21.40375</v>
      </c>
      <c r="I14" s="68">
        <f>'[1]Scotland 4.1'!J$35</f>
        <v>21.40375</v>
      </c>
      <c r="J14" s="68">
        <f>'[1]Scotland 4.1'!K$35</f>
        <v>21.40375</v>
      </c>
      <c r="K14" s="68">
        <f>'[1]Scotland 4.1'!L$35</f>
        <v>21.40375</v>
      </c>
      <c r="L14" s="68">
        <f>'[1]Scotland 4.1'!M$35</f>
        <v>9.520282569111112</v>
      </c>
      <c r="M14" s="68">
        <f>'[1]Scotland 4.1'!N$35</f>
        <v>9.520282569111112</v>
      </c>
      <c r="N14" s="68">
        <f>'[1]Scotland 4.1'!O$35</f>
        <v>9.520282569111112</v>
      </c>
      <c r="O14" s="68">
        <f>'[1]Scotland 4.1'!P$35</f>
        <v>9.520282569111112</v>
      </c>
      <c r="P14" s="68">
        <f>'[1]Scotland 4.1'!Q$35</f>
        <v>9.520282569111112</v>
      </c>
      <c r="Q14" s="68">
        <f>'[1]Scotland 4.1'!R$35</f>
        <v>9.520282569111112</v>
      </c>
      <c r="R14" s="68">
        <f>'[1]Scotland 4.1'!S$35</f>
        <v>9.520282569111112</v>
      </c>
      <c r="S14" s="68">
        <f>'[1]Scotland 4.1'!T$35</f>
        <v>9.520282569111112</v>
      </c>
      <c r="T14" s="68">
        <f>'[1]Scotland 4.1'!U$35</f>
        <v>9.520282569111112</v>
      </c>
      <c r="U14" s="68">
        <f>'[1]Scotland 4.1'!V$35</f>
        <v>9.520282569111112</v>
      </c>
      <c r="V14" s="68">
        <f>'[1]Scotland 4.1'!W$35</f>
        <v>9.520282569111112</v>
      </c>
      <c r="W14" s="68">
        <f>'[1]Scotland 4.1'!X$35</f>
        <v>9.520282569111112</v>
      </c>
      <c r="X14" s="68">
        <f>'[1]Scotland 4.1'!Y$35</f>
        <v>9.520282569111112</v>
      </c>
      <c r="Y14" s="68">
        <f>'[1]Scotland 4.1'!Z$35</f>
        <v>9.520282569111112</v>
      </c>
      <c r="Z14" s="68">
        <f>'[1]Scotland 4.1'!AA$35</f>
        <v>9.520282569111112</v>
      </c>
    </row>
    <row r="15" spans="1:26" ht="15">
      <c r="A15" s="1" t="s">
        <v>32</v>
      </c>
      <c r="B15" s="68">
        <f>'[1]Scotland 4.1'!C$61</f>
        <v>0.270625</v>
      </c>
      <c r="C15" s="68">
        <f>'[1]Scotland 4.1'!D$61</f>
        <v>0.270625</v>
      </c>
      <c r="D15" s="68">
        <f>'[1]Scotland 4.1'!E$61</f>
        <v>0.270625</v>
      </c>
      <c r="E15" s="68">
        <f>'[1]Scotland 4.1'!F$61</f>
        <v>0.270625</v>
      </c>
      <c r="F15" s="68">
        <f>'[1]Scotland 4.1'!G$61</f>
        <v>0.270625</v>
      </c>
      <c r="G15" s="68">
        <f>'[1]Scotland 4.1'!H$61</f>
        <v>0.270625</v>
      </c>
      <c r="H15" s="68">
        <f>'[1]Scotland 4.1'!I$61</f>
        <v>0.270625</v>
      </c>
      <c r="I15" s="68">
        <f>'[1]Scotland 4.1'!J$61</f>
        <v>0.270625</v>
      </c>
      <c r="J15" s="68">
        <f>'[1]Scotland 4.1'!K$61</f>
        <v>0.270625</v>
      </c>
      <c r="K15" s="68">
        <f>'[1]Scotland 4.1'!L$61</f>
        <v>0.270625</v>
      </c>
      <c r="L15" s="68">
        <f>'[1]Scotland 4.1'!M$61</f>
        <v>0.005421952333333334</v>
      </c>
      <c r="M15" s="68">
        <f>'[1]Scotland 4.1'!N$61</f>
        <v>0.005421952333333334</v>
      </c>
      <c r="N15" s="68">
        <f>'[1]Scotland 4.1'!O$61</f>
        <v>0.005421952333333334</v>
      </c>
      <c r="O15" s="68">
        <f>'[1]Scotland 4.1'!P$61</f>
        <v>0.005421952333333334</v>
      </c>
      <c r="P15" s="68">
        <f>'[1]Scotland 4.1'!Q$61</f>
        <v>0.005421952333333334</v>
      </c>
      <c r="Q15" s="68">
        <f>'[1]Scotland 4.1'!R$61</f>
        <v>0.005421952333333334</v>
      </c>
      <c r="R15" s="68">
        <f>'[1]Scotland 4.1'!S$61</f>
        <v>0.005421952333333334</v>
      </c>
      <c r="S15" s="68">
        <f>'[1]Scotland 4.1'!T$61</f>
        <v>0.005421952333333334</v>
      </c>
      <c r="T15" s="68">
        <f>'[1]Scotland 4.1'!U$61</f>
        <v>0.005421952333333334</v>
      </c>
      <c r="U15" s="68">
        <f>'[1]Scotland 4.1'!V$61</f>
        <v>0.005421952333333334</v>
      </c>
      <c r="V15" s="68">
        <f>'[1]Scotland 4.1'!W$61</f>
        <v>0.005421952333333334</v>
      </c>
      <c r="W15" s="68">
        <f>'[1]Scotland 4.1'!X$61</f>
        <v>0.005421952333333334</v>
      </c>
      <c r="X15" s="68">
        <f>'[1]Scotland 4.1'!Y$61</f>
        <v>0.005421952333333334</v>
      </c>
      <c r="Y15" s="68">
        <f>'[1]Scotland 4.1'!Z$61</f>
        <v>0.005421952333333334</v>
      </c>
      <c r="Z15" s="68">
        <f>'[1]Scotland 4.1'!AA$61</f>
        <v>0.005421952333333334</v>
      </c>
    </row>
    <row r="16" spans="1:26" ht="15">
      <c r="A16" s="42" t="s">
        <v>7</v>
      </c>
      <c r="B16" s="69">
        <f>SUM(B17:B22)</f>
        <v>5712.89633584183</v>
      </c>
      <c r="C16" s="69">
        <f aca="true" t="shared" si="2" ref="C16:Y16">SUM(C17:C22)</f>
        <v>5701.339801319615</v>
      </c>
      <c r="D16" s="69">
        <f t="shared" si="2"/>
        <v>5688.610699284058</v>
      </c>
      <c r="E16" s="69">
        <f t="shared" si="2"/>
        <v>5667.947144028229</v>
      </c>
      <c r="F16" s="69">
        <f t="shared" si="2"/>
        <v>5657.460196090229</v>
      </c>
      <c r="G16" s="69">
        <f t="shared" si="2"/>
        <v>5646.797361864219</v>
      </c>
      <c r="H16" s="69">
        <f t="shared" si="2"/>
        <v>5629.6087360984475</v>
      </c>
      <c r="I16" s="69">
        <f t="shared" si="2"/>
        <v>5609.362115709437</v>
      </c>
      <c r="J16" s="69">
        <f t="shared" si="2"/>
        <v>5594.6985597972825</v>
      </c>
      <c r="K16" s="69">
        <f t="shared" si="2"/>
        <v>5586.5190310199505</v>
      </c>
      <c r="L16" s="69">
        <f t="shared" si="2"/>
        <v>5591.299999300506</v>
      </c>
      <c r="M16" s="69">
        <f t="shared" si="2"/>
        <v>5584.172913352981</v>
      </c>
      <c r="N16" s="69">
        <f t="shared" si="2"/>
        <v>5580.428065568051</v>
      </c>
      <c r="O16" s="69">
        <f t="shared" si="2"/>
        <v>5583.643543562453</v>
      </c>
      <c r="P16" s="69">
        <f t="shared" si="2"/>
        <v>5586.342228294347</v>
      </c>
      <c r="Q16" s="69">
        <f t="shared" si="2"/>
        <v>5597.822489936308</v>
      </c>
      <c r="R16" s="69">
        <f t="shared" si="2"/>
        <v>5615.95635848323</v>
      </c>
      <c r="S16" s="69">
        <f t="shared" si="2"/>
        <v>5619.926653105406</v>
      </c>
      <c r="T16" s="69">
        <f t="shared" si="2"/>
        <v>5617.802055248613</v>
      </c>
      <c r="U16" s="69">
        <f t="shared" si="2"/>
        <v>5624.715446542187</v>
      </c>
      <c r="V16" s="69">
        <f t="shared" si="2"/>
        <v>5639.347114276166</v>
      </c>
      <c r="W16" s="69">
        <f t="shared" si="2"/>
        <v>5637.101549934499</v>
      </c>
      <c r="X16" s="69">
        <f t="shared" si="2"/>
        <v>5620.848524155263</v>
      </c>
      <c r="Y16" s="69">
        <f t="shared" si="2"/>
        <v>5612.832408566642</v>
      </c>
      <c r="Z16" s="69">
        <f>SUM(Z17:Z22)</f>
        <v>5605.260638592475</v>
      </c>
    </row>
    <row r="17" spans="1:26" ht="15">
      <c r="A17" s="44" t="s">
        <v>24</v>
      </c>
      <c r="B17" s="70">
        <f>'[1]Scotland 4.1'!C$32</f>
        <v>5695.270019141644</v>
      </c>
      <c r="C17" s="70">
        <f>'[1]Scotland 4.1'!D$32</f>
        <v>5683.713484619429</v>
      </c>
      <c r="D17" s="70">
        <f>'[1]Scotland 4.1'!E$32</f>
        <v>5670.9843825838725</v>
      </c>
      <c r="E17" s="70">
        <f>'[1]Scotland 4.1'!F$32</f>
        <v>5650.320827328043</v>
      </c>
      <c r="F17" s="70">
        <f>'[1]Scotland 4.1'!G$32</f>
        <v>5639.833879390044</v>
      </c>
      <c r="G17" s="70">
        <f>'[1]Scotland 4.1'!H$32</f>
        <v>5629.171045164034</v>
      </c>
      <c r="H17" s="70">
        <f>'[1]Scotland 4.1'!I$32</f>
        <v>5611.982419398262</v>
      </c>
      <c r="I17" s="70">
        <f>'[1]Scotland 4.1'!J$32</f>
        <v>5591.735799009251</v>
      </c>
      <c r="J17" s="70">
        <f>'[1]Scotland 4.1'!K$32</f>
        <v>5577.072243097097</v>
      </c>
      <c r="K17" s="70">
        <f>'[1]Scotland 4.1'!L$32</f>
        <v>5568.9307614343725</v>
      </c>
      <c r="L17" s="70">
        <f>'[1]Scotland 4.1'!M$32</f>
        <v>5568.427683223717</v>
      </c>
      <c r="M17" s="70">
        <f>'[1]Scotland 4.1'!N$32</f>
        <v>5561.028605326819</v>
      </c>
      <c r="N17" s="70">
        <f>'[1]Scotland 4.1'!O$32</f>
        <v>5557.684302319498</v>
      </c>
      <c r="O17" s="70">
        <f>'[1]Scotland 4.1'!P$32</f>
        <v>5560.356111016234</v>
      </c>
      <c r="P17" s="70">
        <f>'[1]Scotland 4.1'!Q$32</f>
        <v>5563.065313070474</v>
      </c>
      <c r="Q17" s="70">
        <f>'[1]Scotland 4.1'!R$32</f>
        <v>5574.786738991572</v>
      </c>
      <c r="R17" s="70">
        <f>'[1]Scotland 4.1'!S$32</f>
        <v>5593.608333140201</v>
      </c>
      <c r="S17" s="70">
        <f>'[1]Scotland 4.1'!T$32</f>
        <v>5596.94774908675</v>
      </c>
      <c r="T17" s="70">
        <f>'[1]Scotland 4.1'!U$32</f>
        <v>5595.111896788896</v>
      </c>
      <c r="U17" s="70">
        <f>'[1]Scotland 4.1'!V$32</f>
        <v>5601.843433829187</v>
      </c>
      <c r="V17" s="70">
        <f>'[1]Scotland 4.1'!W$32</f>
        <v>5616.540101563167</v>
      </c>
      <c r="W17" s="70">
        <f>'[1]Scotland 4.1'!X$32</f>
        <v>5615.159782290439</v>
      </c>
      <c r="X17" s="70">
        <f>'[1]Scotland 4.1'!Y$32</f>
        <v>5598.665679826461</v>
      </c>
      <c r="Y17" s="70">
        <f>'[1]Scotland 4.1'!Z$32</f>
        <v>5590.679359745199</v>
      </c>
      <c r="Z17" s="70">
        <f>'[1]Scotland 4.1'!AA$32</f>
        <v>5583.075049879475</v>
      </c>
    </row>
    <row r="18" spans="1:26" ht="15">
      <c r="A18" s="44" t="s">
        <v>8</v>
      </c>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ht="15">
      <c r="A19" s="1" t="s">
        <v>12</v>
      </c>
      <c r="B19" s="68">
        <f>'[1]Scotland 4.1'!C$9</f>
        <v>0.08826361160786868</v>
      </c>
      <c r="C19" s="68">
        <f>'[1]Scotland 4.1'!D$9</f>
        <v>0.08826361160786868</v>
      </c>
      <c r="D19" s="68">
        <f>'[1]Scotland 4.1'!E$9</f>
        <v>0.08826361160786868</v>
      </c>
      <c r="E19" s="68">
        <f>'[1]Scotland 4.1'!F$9</f>
        <v>0.08826361160786868</v>
      </c>
      <c r="F19" s="68">
        <f>'[1]Scotland 4.1'!G$9</f>
        <v>0.08826361160786868</v>
      </c>
      <c r="G19" s="68">
        <f>'[1]Scotland 4.1'!H$9</f>
        <v>0.08826361160786868</v>
      </c>
      <c r="H19" s="68">
        <f>'[1]Scotland 4.1'!I$9</f>
        <v>0.08826361160786868</v>
      </c>
      <c r="I19" s="68">
        <f>'[1]Scotland 4.1'!J$9</f>
        <v>0.08826361160786868</v>
      </c>
      <c r="J19" s="68">
        <f>'[1]Scotland 4.1'!K$9</f>
        <v>0.08826361160786868</v>
      </c>
      <c r="K19" s="68">
        <f>'[1]Scotland 4.1'!L$9</f>
        <v>0.050216497000000006</v>
      </c>
      <c r="L19" s="68">
        <f>'[1]Scotland 4.1'!M$9</f>
        <v>1.8931892752103476</v>
      </c>
      <c r="M19" s="68">
        <f>'[1]Scotland 4.1'!N$9</f>
        <v>2.1651812245838795</v>
      </c>
      <c r="N19" s="68">
        <f>'[1]Scotland 4.1'!O$9</f>
        <v>1.7646364469754854</v>
      </c>
      <c r="O19" s="68">
        <f>'[1]Scotland 4.1'!P$9</f>
        <v>2.3317338332187223</v>
      </c>
      <c r="P19" s="68">
        <f>'[1]Scotland 4.1'!Q$9</f>
        <v>2.321216510872362</v>
      </c>
      <c r="Q19" s="68">
        <f>'[1]Scotland 4.1'!R$9</f>
        <v>2.080052231735454</v>
      </c>
      <c r="R19" s="68">
        <f>'[1]Scotland 4.1'!S$9</f>
        <v>1.3424026300303842</v>
      </c>
      <c r="S19" s="68">
        <f>'[1]Scotland 4.1'!T$9</f>
        <v>1.9732813056564715</v>
      </c>
      <c r="T19" s="68">
        <f>'[1]Scotland 4.1'!U$9</f>
        <v>1.684535746716891</v>
      </c>
      <c r="U19" s="68">
        <f>'[1]Scotland 4.1'!V$9</f>
        <v>1.8663899999999998</v>
      </c>
      <c r="V19" s="68">
        <f>'[1]Scotland 4.1'!W$9</f>
        <v>1.8013899999999998</v>
      </c>
      <c r="W19" s="68">
        <f>'[1]Scotland 4.1'!X$9</f>
        <v>0.9645689310611929</v>
      </c>
      <c r="X19" s="68">
        <f>'[1]Scotland 4.1'!Y$9</f>
        <v>1.205645615801704</v>
      </c>
      <c r="Y19" s="68">
        <f>'[1]Scotland 4.1'!Z$9</f>
        <v>1.1758501084430673</v>
      </c>
      <c r="Z19" s="68">
        <f>'[1]Scotland 4.1'!AA$9</f>
        <v>1.2083899999999999</v>
      </c>
    </row>
    <row r="20" spans="1:26" ht="15">
      <c r="A20" s="1" t="s">
        <v>28</v>
      </c>
      <c r="B20" s="68">
        <f>'[1]Scotland 4.1'!C$22</f>
        <v>16.83875</v>
      </c>
      <c r="C20" s="68">
        <f>'[1]Scotland 4.1'!D$22</f>
        <v>16.83875</v>
      </c>
      <c r="D20" s="68">
        <f>'[1]Scotland 4.1'!E$22</f>
        <v>16.83875</v>
      </c>
      <c r="E20" s="68">
        <f>'[1]Scotland 4.1'!F$22</f>
        <v>16.83875</v>
      </c>
      <c r="F20" s="68">
        <f>'[1]Scotland 4.1'!G$22</f>
        <v>16.83875</v>
      </c>
      <c r="G20" s="68">
        <f>'[1]Scotland 4.1'!H$22</f>
        <v>16.83875</v>
      </c>
      <c r="H20" s="68">
        <f>'[1]Scotland 4.1'!I$22</f>
        <v>16.83875</v>
      </c>
      <c r="I20" s="68">
        <f>'[1]Scotland 4.1'!J$22</f>
        <v>16.83875</v>
      </c>
      <c r="J20" s="68">
        <f>'[1]Scotland 4.1'!K$22</f>
        <v>16.83875</v>
      </c>
      <c r="K20" s="68">
        <f>'[1]Scotland 4.1'!L$22</f>
        <v>16.83875</v>
      </c>
      <c r="L20" s="68">
        <f>'[1]Scotland 4.1'!M$22</f>
        <v>18.838015408555556</v>
      </c>
      <c r="M20" s="68">
        <f>'[1]Scotland 4.1'!N$22</f>
        <v>18.838015408555556</v>
      </c>
      <c r="N20" s="68">
        <f>'[1]Scotland 4.1'!O$22</f>
        <v>18.838015408555556</v>
      </c>
      <c r="O20" s="68">
        <f>'[1]Scotland 4.1'!P$22</f>
        <v>18.838015408555556</v>
      </c>
      <c r="P20" s="68">
        <f>'[1]Scotland 4.1'!Q$22</f>
        <v>18.838015408555556</v>
      </c>
      <c r="Q20" s="68">
        <f>'[1]Scotland 4.1'!R$22</f>
        <v>18.838015408555556</v>
      </c>
      <c r="R20" s="68">
        <f>'[1]Scotland 4.1'!S$22</f>
        <v>18.838015408555556</v>
      </c>
      <c r="S20" s="68">
        <f>'[1]Scotland 4.1'!T$22</f>
        <v>18.838015408555556</v>
      </c>
      <c r="T20" s="68">
        <f>'[1]Scotland 4.1'!U$22</f>
        <v>18.838015408555556</v>
      </c>
      <c r="U20" s="68">
        <f>'[1]Scotland 4.1'!V$22</f>
        <v>18.838015408555556</v>
      </c>
      <c r="V20" s="68">
        <f>'[1]Scotland 4.1'!W$22</f>
        <v>18.838015408555556</v>
      </c>
      <c r="W20" s="68">
        <f>'[1]Scotland 4.1'!X$22</f>
        <v>18.838015408555556</v>
      </c>
      <c r="X20" s="68">
        <f>'[1]Scotland 4.1'!Y$22</f>
        <v>18.838015408555556</v>
      </c>
      <c r="Y20" s="68">
        <f>'[1]Scotland 4.1'!Z$22</f>
        <v>18.838015408555556</v>
      </c>
      <c r="Z20" s="68">
        <f>'[1]Scotland 4.1'!AA$22</f>
        <v>18.838015408555556</v>
      </c>
    </row>
    <row r="21" spans="1:26" ht="15">
      <c r="A21" s="1" t="s">
        <v>9</v>
      </c>
      <c r="B21" s="68">
        <f>'[1]Scotland 4.1'!C$49</f>
        <v>0.02342808857808859</v>
      </c>
      <c r="C21" s="68">
        <f>'[1]Scotland 4.1'!D$49</f>
        <v>0.02342808857808859</v>
      </c>
      <c r="D21" s="68">
        <f>'[1]Scotland 4.1'!E$49</f>
        <v>0.02342808857808859</v>
      </c>
      <c r="E21" s="68">
        <f>'[1]Scotland 4.1'!F$49</f>
        <v>0.02342808857808859</v>
      </c>
      <c r="F21" s="68">
        <f>'[1]Scotland 4.1'!G$49</f>
        <v>0.02342808857808859</v>
      </c>
      <c r="G21" s="68">
        <f>'[1]Scotland 4.1'!H$49</f>
        <v>0.023428088578088535</v>
      </c>
      <c r="H21" s="68">
        <f>'[1]Scotland 4.1'!I$49</f>
        <v>0.02342808857808859</v>
      </c>
      <c r="I21" s="68">
        <f>'[1]Scotland 4.1'!J$49</f>
        <v>0.02342808857808859</v>
      </c>
      <c r="J21" s="68">
        <f>'[1]Scotland 4.1'!K$49</f>
        <v>0.023428088578088535</v>
      </c>
      <c r="K21" s="68">
        <f>'[1]Scotland 4.1'!L$49</f>
        <v>0.02342808857808859</v>
      </c>
      <c r="L21" s="68">
        <f>'[1]Scotland 4.1'!M$49</f>
        <v>0.02342808857808859</v>
      </c>
      <c r="M21" s="68">
        <f>'[1]Scotland 4.1'!N$49</f>
        <v>0.02342808857808859</v>
      </c>
      <c r="N21" s="68">
        <f>'[1]Scotland 4.1'!O$49</f>
        <v>0.02342808857808859</v>
      </c>
      <c r="O21" s="68">
        <f>'[1]Scotland 4.1'!P$49</f>
        <v>0</v>
      </c>
      <c r="P21" s="68">
        <f>'[1]Scotland 4.1'!Q$49</f>
        <v>0</v>
      </c>
      <c r="Q21" s="68">
        <f>'[1]Scotland 4.1'!R$49</f>
        <v>0</v>
      </c>
      <c r="R21" s="68">
        <f>'[1]Scotland 4.1'!S$49</f>
        <v>0.049923999999999996</v>
      </c>
      <c r="S21" s="68">
        <f>'[1]Scotland 4.1'!T$49</f>
        <v>0.049923999999999996</v>
      </c>
      <c r="T21" s="68">
        <f>'[1]Scotland 4.1'!U$49</f>
        <v>0.049923999999999996</v>
      </c>
      <c r="U21" s="68">
        <f>'[1]Scotland 4.1'!V$49</f>
        <v>0.049923999999999996</v>
      </c>
      <c r="V21" s="68">
        <f>'[1]Scotland 4.1'!W$49</f>
        <v>0.049923999999999996</v>
      </c>
      <c r="W21" s="68">
        <f>'[1]Scotland 4.1'!X$49</f>
        <v>0.0215</v>
      </c>
      <c r="X21" s="68">
        <f>'[1]Scotland 4.1'!Y$49</f>
        <v>0.0215</v>
      </c>
      <c r="Y21" s="68">
        <f>'[1]Scotland 4.1'!Z$49</f>
        <v>0.0215</v>
      </c>
      <c r="Z21" s="68">
        <f>'[1]Scotland 4.1'!AA$49</f>
        <v>0.0215</v>
      </c>
    </row>
    <row r="22" spans="1:26" ht="15">
      <c r="A22" s="1" t="s">
        <v>31</v>
      </c>
      <c r="B22" s="68">
        <f>'[1]Scotland 4.1'!C$62</f>
        <v>0.675875</v>
      </c>
      <c r="C22" s="68">
        <f>'[1]Scotland 4.1'!D$62</f>
        <v>0.675875</v>
      </c>
      <c r="D22" s="68">
        <f>'[1]Scotland 4.1'!E$62</f>
        <v>0.675875</v>
      </c>
      <c r="E22" s="68">
        <f>'[1]Scotland 4.1'!F$62</f>
        <v>0.675875</v>
      </c>
      <c r="F22" s="68">
        <f>'[1]Scotland 4.1'!G$62</f>
        <v>0.675875</v>
      </c>
      <c r="G22" s="68">
        <f>'[1]Scotland 4.1'!H$62</f>
        <v>0.675875</v>
      </c>
      <c r="H22" s="68">
        <f>'[1]Scotland 4.1'!I$62</f>
        <v>0.675875</v>
      </c>
      <c r="I22" s="68">
        <f>'[1]Scotland 4.1'!J$62</f>
        <v>0.675875</v>
      </c>
      <c r="J22" s="68">
        <f>'[1]Scotland 4.1'!K$62</f>
        <v>0.675875</v>
      </c>
      <c r="K22" s="68">
        <f>'[1]Scotland 4.1'!L$62</f>
        <v>0.675875</v>
      </c>
      <c r="L22" s="68">
        <f>'[1]Scotland 4.1'!M$62</f>
        <v>2.1176833044444443</v>
      </c>
      <c r="M22" s="68">
        <f>'[1]Scotland 4.1'!N$62</f>
        <v>2.1176833044444443</v>
      </c>
      <c r="N22" s="68">
        <f>'[1]Scotland 4.1'!O$62</f>
        <v>2.1176833044444443</v>
      </c>
      <c r="O22" s="68">
        <f>'[1]Scotland 4.1'!P$62</f>
        <v>2.1176833044444443</v>
      </c>
      <c r="P22" s="68">
        <f>'[1]Scotland 4.1'!Q$62</f>
        <v>2.1176833044444443</v>
      </c>
      <c r="Q22" s="68">
        <f>'[1]Scotland 4.1'!R$62</f>
        <v>2.1176833044444443</v>
      </c>
      <c r="R22" s="68">
        <f>'[1]Scotland 4.1'!S$62</f>
        <v>2.1176833044444443</v>
      </c>
      <c r="S22" s="68">
        <f>'[1]Scotland 4.1'!T$62</f>
        <v>2.1176833044444443</v>
      </c>
      <c r="T22" s="68">
        <f>'[1]Scotland 4.1'!U$62</f>
        <v>2.1176833044444443</v>
      </c>
      <c r="U22" s="68">
        <f>'[1]Scotland 4.1'!V$62</f>
        <v>2.1176833044444443</v>
      </c>
      <c r="V22" s="68">
        <f>'[1]Scotland 4.1'!W$62</f>
        <v>2.1176833044444443</v>
      </c>
      <c r="W22" s="68">
        <f>'[1]Scotland 4.1'!X$62</f>
        <v>2.1176833044444443</v>
      </c>
      <c r="X22" s="68">
        <f>'[1]Scotland 4.1'!Y$62</f>
        <v>2.1176833044444443</v>
      </c>
      <c r="Y22" s="68">
        <f>'[1]Scotland 4.1'!Z$62</f>
        <v>2.1176833044444443</v>
      </c>
      <c r="Z22" s="68">
        <f>'[1]Scotland 4.1'!AA$62</f>
        <v>2.1176833044444443</v>
      </c>
    </row>
    <row r="23" spans="1:26" ht="15">
      <c r="A23" s="42" t="s">
        <v>5</v>
      </c>
      <c r="B23" s="69">
        <f>SUM(B24:B26)</f>
        <v>91.63374442447554</v>
      </c>
      <c r="C23" s="69">
        <f aca="true" t="shared" si="3" ref="C23:Y23">SUM(C24:C26)</f>
        <v>91.64600172051283</v>
      </c>
      <c r="D23" s="69">
        <f t="shared" si="3"/>
        <v>91.63446876013987</v>
      </c>
      <c r="E23" s="69">
        <f t="shared" si="3"/>
        <v>91.6229357997669</v>
      </c>
      <c r="F23" s="69">
        <f t="shared" si="3"/>
        <v>91.61140283939395</v>
      </c>
      <c r="G23" s="69">
        <f t="shared" si="3"/>
        <v>91.59986987902099</v>
      </c>
      <c r="H23" s="69">
        <f t="shared" si="3"/>
        <v>91.58833691864803</v>
      </c>
      <c r="I23" s="69">
        <f t="shared" si="3"/>
        <v>91.57680395827506</v>
      </c>
      <c r="J23" s="69">
        <f t="shared" si="3"/>
        <v>91.5652709979021</v>
      </c>
      <c r="K23" s="69">
        <f t="shared" si="3"/>
        <v>91.55373803752914</v>
      </c>
      <c r="L23" s="69">
        <f t="shared" si="3"/>
        <v>91.54220507715618</v>
      </c>
      <c r="M23" s="69">
        <f t="shared" si="3"/>
        <v>91.53067211678322</v>
      </c>
      <c r="N23" s="69">
        <f t="shared" si="3"/>
        <v>91.51913915641026</v>
      </c>
      <c r="O23" s="69">
        <f t="shared" si="3"/>
        <v>91.55547248974361</v>
      </c>
      <c r="P23" s="69">
        <f t="shared" si="3"/>
        <v>91.60402492564103</v>
      </c>
      <c r="Q23" s="69">
        <f t="shared" si="3"/>
        <v>91.65257736153848</v>
      </c>
      <c r="R23" s="69">
        <f t="shared" si="3"/>
        <v>91.61487246410258</v>
      </c>
      <c r="S23" s="69">
        <f t="shared" si="3"/>
        <v>91.55900089999999</v>
      </c>
      <c r="T23" s="69">
        <f t="shared" si="3"/>
        <v>91.70241023333334</v>
      </c>
      <c r="U23" s="69">
        <f t="shared" si="3"/>
        <v>91.70481956666667</v>
      </c>
      <c r="V23" s="69">
        <f t="shared" si="3"/>
        <v>91.63672890000001</v>
      </c>
      <c r="W23" s="69">
        <f t="shared" si="3"/>
        <v>91.6152289</v>
      </c>
      <c r="X23" s="69">
        <f t="shared" si="3"/>
        <v>91.59372890000002</v>
      </c>
      <c r="Y23" s="69">
        <f t="shared" si="3"/>
        <v>91.57222890000001</v>
      </c>
      <c r="Z23" s="69">
        <f>SUM(Z24:Z26)</f>
        <v>91.55072890000001</v>
      </c>
    </row>
    <row r="24" spans="1:26" ht="15">
      <c r="A24" s="44" t="s">
        <v>25</v>
      </c>
      <c r="B24" s="70">
        <f>'[1]Scotland 4.1'!C$45</f>
        <v>91.5742687834499</v>
      </c>
      <c r="C24" s="70">
        <f>'[1]Scotland 4.1'!D$45</f>
        <v>91.58652607948719</v>
      </c>
      <c r="D24" s="70">
        <f>'[1]Scotland 4.1'!E$45</f>
        <v>91.57499311911423</v>
      </c>
      <c r="E24" s="70">
        <f>'[1]Scotland 4.1'!F$45</f>
        <v>91.56346015874126</v>
      </c>
      <c r="F24" s="70">
        <f>'[1]Scotland 4.1'!G$45</f>
        <v>91.5519271983683</v>
      </c>
      <c r="G24" s="70">
        <f>'[1]Scotland 4.1'!H$45</f>
        <v>91.54039423799534</v>
      </c>
      <c r="H24" s="70">
        <f>'[1]Scotland 4.1'!I$45</f>
        <v>91.52886127762238</v>
      </c>
      <c r="I24" s="70">
        <f>'[1]Scotland 4.1'!J$45</f>
        <v>91.51732831724942</v>
      </c>
      <c r="J24" s="70">
        <f>'[1]Scotland 4.1'!K$45</f>
        <v>91.50579535687646</v>
      </c>
      <c r="K24" s="70">
        <f>'[1]Scotland 4.1'!L$45</f>
        <v>91.4942623965035</v>
      </c>
      <c r="L24" s="70">
        <f>'[1]Scotland 4.1'!M$45</f>
        <v>91.48272943613054</v>
      </c>
      <c r="M24" s="70">
        <f>'[1]Scotland 4.1'!N$45</f>
        <v>91.47119647575758</v>
      </c>
      <c r="N24" s="70">
        <f>'[1]Scotland 4.1'!O$45</f>
        <v>91.45966351538462</v>
      </c>
      <c r="O24" s="70">
        <f>'[1]Scotland 4.1'!P$45</f>
        <v>91.47155864358976</v>
      </c>
      <c r="P24" s="70">
        <f>'[1]Scotland 4.1'!Q$45</f>
        <v>91.49567287435897</v>
      </c>
      <c r="Q24" s="70">
        <f>'[1]Scotland 4.1'!R$45</f>
        <v>91.51978710512822</v>
      </c>
      <c r="R24" s="70">
        <f>'[1]Scotland 4.1'!S$45</f>
        <v>91.49397733589744</v>
      </c>
      <c r="S24" s="70">
        <f>'[1]Scotland 4.1'!T$45</f>
        <v>91.45000089999999</v>
      </c>
      <c r="T24" s="70">
        <f>'[1]Scotland 4.1'!U$45</f>
        <v>91.48874356666667</v>
      </c>
      <c r="U24" s="70">
        <f>'[1]Scotland 4.1'!V$45</f>
        <v>91.66848623333334</v>
      </c>
      <c r="V24" s="70">
        <f>'[1]Scotland 4.1'!W$45</f>
        <v>91.63672890000001</v>
      </c>
      <c r="W24" s="70">
        <f>'[1]Scotland 4.1'!X$45</f>
        <v>91.6152289</v>
      </c>
      <c r="X24" s="70">
        <f>'[1]Scotland 4.1'!Y$45</f>
        <v>91.59372890000002</v>
      </c>
      <c r="Y24" s="70">
        <f>'[1]Scotland 4.1'!Z$45</f>
        <v>91.57222890000001</v>
      </c>
      <c r="Z24" s="70">
        <f>'[1]Scotland 4.1'!AA$45</f>
        <v>91.55072890000001</v>
      </c>
    </row>
    <row r="25" spans="1:26" ht="15">
      <c r="A25" s="44" t="s">
        <v>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ht="15">
      <c r="A26" s="1" t="s">
        <v>135</v>
      </c>
      <c r="B26" s="68">
        <f>'[1]Scotland 4.1'!C$37</f>
        <v>0.05947564102564092</v>
      </c>
      <c r="C26" s="68">
        <f>'[1]Scotland 4.1'!D$37</f>
        <v>0.05947564102564092</v>
      </c>
      <c r="D26" s="68">
        <f>'[1]Scotland 4.1'!E$37</f>
        <v>0.05947564102564092</v>
      </c>
      <c r="E26" s="68">
        <f>'[1]Scotland 4.1'!F$37</f>
        <v>0.05947564102564092</v>
      </c>
      <c r="F26" s="68">
        <f>'[1]Scotland 4.1'!G$37</f>
        <v>0.05947564102564092</v>
      </c>
      <c r="G26" s="68">
        <f>'[1]Scotland 4.1'!H$37</f>
        <v>0.05947564102564092</v>
      </c>
      <c r="H26" s="68">
        <f>'[1]Scotland 4.1'!I$37</f>
        <v>0.05947564102564092</v>
      </c>
      <c r="I26" s="68">
        <f>'[1]Scotland 4.1'!J$37</f>
        <v>0.05947564102564092</v>
      </c>
      <c r="J26" s="68">
        <f>'[1]Scotland 4.1'!K$37</f>
        <v>0.05947564102564092</v>
      </c>
      <c r="K26" s="68">
        <f>'[1]Scotland 4.1'!L$37</f>
        <v>0.05947564102564115</v>
      </c>
      <c r="L26" s="68">
        <f>'[1]Scotland 4.1'!M$37</f>
        <v>0.05947564102564092</v>
      </c>
      <c r="M26" s="68">
        <f>'[1]Scotland 4.1'!N$37</f>
        <v>0.05947564102564092</v>
      </c>
      <c r="N26" s="68">
        <f>'[1]Scotland 4.1'!O$37</f>
        <v>0.05947564102564092</v>
      </c>
      <c r="O26" s="68">
        <f>'[1]Scotland 4.1'!P$37</f>
        <v>0.08391384615384603</v>
      </c>
      <c r="P26" s="68">
        <f>'[1]Scotland 4.1'!Q$37</f>
        <v>0.10835205128205114</v>
      </c>
      <c r="Q26" s="68">
        <f>'[1]Scotland 4.1'!R$37</f>
        <v>0.13279025641025646</v>
      </c>
      <c r="R26" s="68">
        <f>'[1]Scotland 4.1'!S$37</f>
        <v>0.12089512820512822</v>
      </c>
      <c r="S26" s="68">
        <f>'[1]Scotland 4.1'!T$37</f>
        <v>0.109</v>
      </c>
      <c r="T26" s="68">
        <f>'[1]Scotland 4.1'!U$37</f>
        <v>0.21366666666666664</v>
      </c>
      <c r="U26" s="68">
        <f>'[1]Scotland 4.1'!V$37</f>
        <v>0.03633333333333333</v>
      </c>
      <c r="V26" s="68">
        <f>'[1]Scotland 4.1'!W$37</f>
        <v>0</v>
      </c>
      <c r="W26" s="68">
        <f>'[1]Scotland 4.1'!X$37</f>
        <v>0</v>
      </c>
      <c r="X26" s="68">
        <f>'[1]Scotland 4.1'!Y$37</f>
        <v>0</v>
      </c>
      <c r="Y26" s="68">
        <f>'[1]Scotland 4.1'!Z$37</f>
        <v>0</v>
      </c>
      <c r="Z26" s="68">
        <f>'[1]Scotland 4.1'!AA$37</f>
        <v>0</v>
      </c>
    </row>
    <row r="27" spans="1:26" ht="15">
      <c r="A27" s="42" t="s">
        <v>10</v>
      </c>
      <c r="B27" s="69">
        <f>SUM(B28:B32)</f>
        <v>187</v>
      </c>
      <c r="C27" s="69">
        <f aca="true" t="shared" si="4" ref="C27:Y27">SUM(C28:C32)</f>
        <v>188.17987726140618</v>
      </c>
      <c r="D27" s="69">
        <f t="shared" si="4"/>
        <v>189.18850780661893</v>
      </c>
      <c r="E27" s="69">
        <f t="shared" si="4"/>
        <v>190.192200122314</v>
      </c>
      <c r="F27" s="69">
        <f t="shared" si="4"/>
        <v>191.20295261344717</v>
      </c>
      <c r="G27" s="69">
        <f t="shared" si="4"/>
        <v>192.18388105528274</v>
      </c>
      <c r="H27" s="69">
        <f t="shared" si="4"/>
        <v>193.2023880590571</v>
      </c>
      <c r="I27" s="69">
        <f t="shared" si="4"/>
        <v>194.19448429649924</v>
      </c>
      <c r="J27" s="69">
        <f t="shared" si="4"/>
        <v>195.19676847078182</v>
      </c>
      <c r="K27" s="69">
        <f t="shared" si="4"/>
        <v>195.74286879369055</v>
      </c>
      <c r="L27" s="69">
        <f t="shared" si="4"/>
        <v>193.92830028457254</v>
      </c>
      <c r="M27" s="69">
        <f t="shared" si="4"/>
        <v>192.84710190051905</v>
      </c>
      <c r="N27" s="69">
        <f t="shared" si="4"/>
        <v>192.06917676098718</v>
      </c>
      <c r="O27" s="69">
        <f t="shared" si="4"/>
        <v>191.14730081660545</v>
      </c>
      <c r="P27" s="69">
        <f t="shared" si="4"/>
        <v>190.14404564695573</v>
      </c>
      <c r="Q27" s="69">
        <f t="shared" si="4"/>
        <v>189.71065604810096</v>
      </c>
      <c r="R27" s="69">
        <f t="shared" si="4"/>
        <v>189.81271162247504</v>
      </c>
      <c r="S27" s="69">
        <f t="shared" si="4"/>
        <v>189.15604154645567</v>
      </c>
      <c r="T27" s="69">
        <f t="shared" si="4"/>
        <v>188.8011979687796</v>
      </c>
      <c r="U27" s="69">
        <f t="shared" si="4"/>
        <v>188.8461675262499</v>
      </c>
      <c r="V27" s="69">
        <f t="shared" si="4"/>
        <v>189.88969034009773</v>
      </c>
      <c r="W27" s="69">
        <f t="shared" si="4"/>
        <v>191.79592037818637</v>
      </c>
      <c r="X27" s="69">
        <f t="shared" si="4"/>
        <v>193.65937810150703</v>
      </c>
      <c r="Y27" s="69">
        <f t="shared" si="4"/>
        <v>195.92271042117935</v>
      </c>
      <c r="Z27" s="69">
        <f>SUM(Z28:Z32)</f>
        <v>197.9015144500656</v>
      </c>
    </row>
    <row r="28" spans="1:26" ht="15">
      <c r="A28" s="44" t="s">
        <v>11</v>
      </c>
      <c r="B28" s="70">
        <f>'[1]Scotland 4.1'!C$58</f>
        <v>184.51167341863692</v>
      </c>
      <c r="C28" s="70">
        <f>'[1]Scotland 4.1'!D$58</f>
        <v>185.6915506800431</v>
      </c>
      <c r="D28" s="70">
        <f>'[1]Scotland 4.1'!E$58</f>
        <v>186.70018122525585</v>
      </c>
      <c r="E28" s="70">
        <f>'[1]Scotland 4.1'!F$58</f>
        <v>187.70387354095092</v>
      </c>
      <c r="F28" s="70">
        <f>'[1]Scotland 4.1'!G$58</f>
        <v>188.71462603208408</v>
      </c>
      <c r="G28" s="70">
        <f>'[1]Scotland 4.1'!H$58</f>
        <v>189.69555447391966</v>
      </c>
      <c r="H28" s="70">
        <f>'[1]Scotland 4.1'!I$58</f>
        <v>190.71406147769403</v>
      </c>
      <c r="I28" s="70">
        <f>'[1]Scotland 4.1'!J$58</f>
        <v>191.70615771513616</v>
      </c>
      <c r="J28" s="70">
        <f>'[1]Scotland 4.1'!K$58</f>
        <v>192.70844188941874</v>
      </c>
      <c r="K28" s="70">
        <f>'[1]Scotland 4.1'!L$58</f>
        <v>193.1747747430039</v>
      </c>
      <c r="L28" s="70">
        <f>'[1]Scotland 4.1'!M$58</f>
        <v>191.698127338017</v>
      </c>
      <c r="M28" s="70">
        <f>'[1]Scotland 4.1'!N$58</f>
        <v>190.6169289539635</v>
      </c>
      <c r="N28" s="70">
        <f>'[1]Scotland 4.1'!O$58</f>
        <v>189.83900381443163</v>
      </c>
      <c r="O28" s="70">
        <f>'[1]Scotland 4.1'!P$58</f>
        <v>188.9171278700499</v>
      </c>
      <c r="P28" s="70">
        <f>'[1]Scotland 4.1'!Q$58</f>
        <v>187.9138727004002</v>
      </c>
      <c r="Q28" s="70">
        <f>'[1]Scotland 4.1'!R$58</f>
        <v>187.48048310154542</v>
      </c>
      <c r="R28" s="70">
        <f>'[1]Scotland 4.1'!S$58</f>
        <v>187.5825386759195</v>
      </c>
      <c r="S28" s="70">
        <f>'[1]Scotland 4.1'!T$58</f>
        <v>186.92586859990013</v>
      </c>
      <c r="T28" s="70">
        <f>'[1]Scotland 4.1'!U$58</f>
        <v>186.57102502222406</v>
      </c>
      <c r="U28" s="70">
        <f>'[1]Scotland 4.1'!V$58</f>
        <v>186.61599457969436</v>
      </c>
      <c r="V28" s="70">
        <f>'[1]Scotland 4.1'!W$58</f>
        <v>187.6595173935422</v>
      </c>
      <c r="W28" s="70">
        <f>'[1]Scotland 4.1'!X$58</f>
        <v>189.56574743163083</v>
      </c>
      <c r="X28" s="70">
        <f>'[1]Scotland 4.1'!Y$58</f>
        <v>191.4292051549515</v>
      </c>
      <c r="Y28" s="70">
        <f>'[1]Scotland 4.1'!Z$58</f>
        <v>193.6925374746238</v>
      </c>
      <c r="Z28" s="70">
        <f>'[1]Scotland 4.1'!AA$58</f>
        <v>195.67134150351006</v>
      </c>
    </row>
    <row r="29" spans="1:26" ht="15">
      <c r="A29" s="44" t="s">
        <v>17</v>
      </c>
      <c r="B29" s="67"/>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1:26" ht="15">
      <c r="A30" s="1" t="s">
        <v>22</v>
      </c>
      <c r="B30" s="68">
        <f>'[1]Scotland 4.1'!C$13</f>
        <v>0.14457658136308627</v>
      </c>
      <c r="C30" s="68">
        <f>'[1]Scotland 4.1'!D$13</f>
        <v>0.14457658136308627</v>
      </c>
      <c r="D30" s="68">
        <f>'[1]Scotland 4.1'!E$13</f>
        <v>0.14457658136308627</v>
      </c>
      <c r="E30" s="68">
        <f>'[1]Scotland 4.1'!F$13</f>
        <v>0.14457658136308627</v>
      </c>
      <c r="F30" s="68">
        <f>'[1]Scotland 4.1'!G$13</f>
        <v>0.14457658136308627</v>
      </c>
      <c r="G30" s="68">
        <f>'[1]Scotland 4.1'!H$13</f>
        <v>0.14457658136308627</v>
      </c>
      <c r="H30" s="68">
        <f>'[1]Scotland 4.1'!I$13</f>
        <v>0.14457658136308627</v>
      </c>
      <c r="I30" s="68">
        <f>'[1]Scotland 4.1'!J$13</f>
        <v>0.14457658136308627</v>
      </c>
      <c r="J30" s="68">
        <f>'[1]Scotland 4.1'!K$13</f>
        <v>0.14457658136308627</v>
      </c>
      <c r="K30" s="68">
        <f>'[1]Scotland 4.1'!L$13</f>
        <v>0.22434405068664992</v>
      </c>
      <c r="L30" s="68">
        <f>'[1]Scotland 4.1'!M$13</f>
        <v>0.05783</v>
      </c>
      <c r="M30" s="68">
        <f>'[1]Scotland 4.1'!N$13</f>
        <v>0.05783</v>
      </c>
      <c r="N30" s="68">
        <f>'[1]Scotland 4.1'!O$13</f>
        <v>0.05783</v>
      </c>
      <c r="O30" s="68">
        <f>'[1]Scotland 4.1'!P$13</f>
        <v>0.05783</v>
      </c>
      <c r="P30" s="68">
        <f>'[1]Scotland 4.1'!Q$13</f>
        <v>0.05783</v>
      </c>
      <c r="Q30" s="68">
        <f>'[1]Scotland 4.1'!R$13</f>
        <v>0.05783</v>
      </c>
      <c r="R30" s="68">
        <f>'[1]Scotland 4.1'!S$13</f>
        <v>0.05783</v>
      </c>
      <c r="S30" s="68">
        <f>'[1]Scotland 4.1'!T$13</f>
        <v>0.05783</v>
      </c>
      <c r="T30" s="68">
        <f>'[1]Scotland 4.1'!U$13</f>
        <v>0.05783</v>
      </c>
      <c r="U30" s="68">
        <f>'[1]Scotland 4.1'!V$13</f>
        <v>0.05783</v>
      </c>
      <c r="V30" s="68">
        <f>'[1]Scotland 4.1'!W$13</f>
        <v>0.05783</v>
      </c>
      <c r="W30" s="68">
        <f>'[1]Scotland 4.1'!X$13</f>
        <v>0.05783</v>
      </c>
      <c r="X30" s="68">
        <f>'[1]Scotland 4.1'!Y$13</f>
        <v>0.05783</v>
      </c>
      <c r="Y30" s="68">
        <f>'[1]Scotland 4.1'!Z$13</f>
        <v>0.05783</v>
      </c>
      <c r="Z30" s="68">
        <f>'[1]Scotland 4.1'!AA$13</f>
        <v>0.05783</v>
      </c>
    </row>
    <row r="31" spans="1:26" ht="15">
      <c r="A31" s="1" t="s">
        <v>23</v>
      </c>
      <c r="B31" s="68">
        <f>'[1]Scotland 4.1'!C$26</f>
        <v>0.12275</v>
      </c>
      <c r="C31" s="68">
        <f>'[1]Scotland 4.1'!D$26</f>
        <v>0.12275</v>
      </c>
      <c r="D31" s="68">
        <f>'[1]Scotland 4.1'!E$26</f>
        <v>0.12275</v>
      </c>
      <c r="E31" s="68">
        <f>'[1]Scotland 4.1'!F$26</f>
        <v>0.12275</v>
      </c>
      <c r="F31" s="68">
        <f>'[1]Scotland 4.1'!G$26</f>
        <v>0.12275</v>
      </c>
      <c r="G31" s="68">
        <f>'[1]Scotland 4.1'!H$26</f>
        <v>0.12275</v>
      </c>
      <c r="H31" s="68">
        <f>'[1]Scotland 4.1'!I$26</f>
        <v>0.12275</v>
      </c>
      <c r="I31" s="68">
        <f>'[1]Scotland 4.1'!J$26</f>
        <v>0.12275</v>
      </c>
      <c r="J31" s="68">
        <f>'[1]Scotland 4.1'!K$26</f>
        <v>0.12275</v>
      </c>
      <c r="K31" s="68">
        <f>'[1]Scotland 4.1'!L$26</f>
        <v>0.12275</v>
      </c>
      <c r="L31" s="68">
        <f>'[1]Scotland 4.1'!M$26</f>
        <v>0.5942344898888889</v>
      </c>
      <c r="M31" s="68">
        <f>'[1]Scotland 4.1'!N$26</f>
        <v>0.5942344898888889</v>
      </c>
      <c r="N31" s="68">
        <f>'[1]Scotland 4.1'!O$26</f>
        <v>0.5942344898888889</v>
      </c>
      <c r="O31" s="68">
        <f>'[1]Scotland 4.1'!P$26</f>
        <v>0.5942344898888889</v>
      </c>
      <c r="P31" s="68">
        <f>'[1]Scotland 4.1'!Q$26</f>
        <v>0.5942344898888889</v>
      </c>
      <c r="Q31" s="68">
        <f>'[1]Scotland 4.1'!R$26</f>
        <v>0.5942344898888889</v>
      </c>
      <c r="R31" s="68">
        <f>'[1]Scotland 4.1'!S$26</f>
        <v>0.5942344898888889</v>
      </c>
      <c r="S31" s="68">
        <f>'[1]Scotland 4.1'!T$26</f>
        <v>0.5942344898888889</v>
      </c>
      <c r="T31" s="68">
        <f>'[1]Scotland 4.1'!U$26</f>
        <v>0.5942344898888889</v>
      </c>
      <c r="U31" s="68">
        <f>'[1]Scotland 4.1'!V$26</f>
        <v>0.5942344898888889</v>
      </c>
      <c r="V31" s="68">
        <f>'[1]Scotland 4.1'!W$26</f>
        <v>0.5942344898888889</v>
      </c>
      <c r="W31" s="68">
        <f>'[1]Scotland 4.1'!X$26</f>
        <v>0.5942344898888889</v>
      </c>
      <c r="X31" s="68">
        <f>'[1]Scotland 4.1'!Y$26</f>
        <v>0.5942344898888889</v>
      </c>
      <c r="Y31" s="68">
        <f>'[1]Scotland 4.1'!Z$26</f>
        <v>0.5942344898888889</v>
      </c>
      <c r="Z31" s="68">
        <f>'[1]Scotland 4.1'!AA$26</f>
        <v>0.5942344898888889</v>
      </c>
    </row>
    <row r="32" spans="1:26" ht="15">
      <c r="A32" s="1" t="s">
        <v>18</v>
      </c>
      <c r="B32" s="68">
        <f>'[1]Scotland 4.1'!C$39</f>
        <v>2.221</v>
      </c>
      <c r="C32" s="68">
        <f>'[1]Scotland 4.1'!D$39</f>
        <v>2.221</v>
      </c>
      <c r="D32" s="68">
        <f>'[1]Scotland 4.1'!E$39</f>
        <v>2.221</v>
      </c>
      <c r="E32" s="68">
        <f>'[1]Scotland 4.1'!F$39</f>
        <v>2.221</v>
      </c>
      <c r="F32" s="68">
        <f>'[1]Scotland 4.1'!G$39</f>
        <v>2.221</v>
      </c>
      <c r="G32" s="68">
        <f>'[1]Scotland 4.1'!H$39</f>
        <v>2.221</v>
      </c>
      <c r="H32" s="68">
        <f>'[1]Scotland 4.1'!I$39</f>
        <v>2.221</v>
      </c>
      <c r="I32" s="68">
        <f>'[1]Scotland 4.1'!J$39</f>
        <v>2.221</v>
      </c>
      <c r="J32" s="68">
        <f>'[1]Scotland 4.1'!K$39</f>
        <v>2.221</v>
      </c>
      <c r="K32" s="68">
        <f>'[1]Scotland 4.1'!L$39</f>
        <v>2.221</v>
      </c>
      <c r="L32" s="68">
        <f>'[1]Scotland 4.1'!M$39</f>
        <v>1.5781084566666665</v>
      </c>
      <c r="M32" s="68">
        <f>'[1]Scotland 4.1'!N$39</f>
        <v>1.5781084566666665</v>
      </c>
      <c r="N32" s="68">
        <f>'[1]Scotland 4.1'!O$39</f>
        <v>1.5781084566666665</v>
      </c>
      <c r="O32" s="68">
        <f>'[1]Scotland 4.1'!P$39</f>
        <v>1.5781084566666665</v>
      </c>
      <c r="P32" s="68">
        <f>'[1]Scotland 4.1'!Q$39</f>
        <v>1.5781084566666665</v>
      </c>
      <c r="Q32" s="68">
        <f>'[1]Scotland 4.1'!R$39</f>
        <v>1.5781084566666665</v>
      </c>
      <c r="R32" s="68">
        <f>'[1]Scotland 4.1'!S$39</f>
        <v>1.5781084566666665</v>
      </c>
      <c r="S32" s="68">
        <f>'[1]Scotland 4.1'!T$39</f>
        <v>1.5781084566666665</v>
      </c>
      <c r="T32" s="68">
        <f>'[1]Scotland 4.1'!U$39</f>
        <v>1.5781084566666665</v>
      </c>
      <c r="U32" s="68">
        <f>'[1]Scotland 4.1'!V$39</f>
        <v>1.5781084566666665</v>
      </c>
      <c r="V32" s="68">
        <f>'[1]Scotland 4.1'!W$39</f>
        <v>1.5781084566666665</v>
      </c>
      <c r="W32" s="68">
        <f>'[1]Scotland 4.1'!X$39</f>
        <v>1.5781084566666665</v>
      </c>
      <c r="X32" s="68">
        <f>'[1]Scotland 4.1'!Y$39</f>
        <v>1.5781084566666665</v>
      </c>
      <c r="Y32" s="68">
        <f>'[1]Scotland 4.1'!Z$39</f>
        <v>1.5781084566666665</v>
      </c>
      <c r="Z32" s="68">
        <f>'[1]Scotland 4.1'!AA$39</f>
        <v>1.5781084566666665</v>
      </c>
    </row>
    <row r="33" spans="1:26" ht="15">
      <c r="A33" s="42" t="s">
        <v>29</v>
      </c>
      <c r="B33" s="69">
        <f>B34</f>
        <v>172.58022048576944</v>
      </c>
      <c r="C33" s="69">
        <f aca="true" t="shared" si="5" ref="C33:Z33">C34</f>
        <v>172.50202659308238</v>
      </c>
      <c r="D33" s="69">
        <f t="shared" si="5"/>
        <v>172.38323584501225</v>
      </c>
      <c r="E33" s="69">
        <f t="shared" si="5"/>
        <v>172.1933597233795</v>
      </c>
      <c r="F33" s="69">
        <f t="shared" si="5"/>
        <v>171.94285490990387</v>
      </c>
      <c r="G33" s="69">
        <f t="shared" si="5"/>
        <v>171.62252813025887</v>
      </c>
      <c r="H33" s="69">
        <f t="shared" si="5"/>
        <v>171.26323809031436</v>
      </c>
      <c r="I33" s="69">
        <f t="shared" si="5"/>
        <v>170.83300246103093</v>
      </c>
      <c r="J33" s="69">
        <f t="shared" si="5"/>
        <v>170.3421187395537</v>
      </c>
      <c r="K33" s="69">
        <f t="shared" si="5"/>
        <v>169.79367128160322</v>
      </c>
      <c r="L33" s="69">
        <f t="shared" si="5"/>
        <v>169.14385579192208</v>
      </c>
      <c r="M33" s="69">
        <f t="shared" si="5"/>
        <v>168.47870708420822</v>
      </c>
      <c r="N33" s="69">
        <f t="shared" si="5"/>
        <v>167.75740419793172</v>
      </c>
      <c r="O33" s="69">
        <f t="shared" si="5"/>
        <v>166.89129632314882</v>
      </c>
      <c r="P33" s="69">
        <f t="shared" si="5"/>
        <v>165.90700215244425</v>
      </c>
      <c r="Q33" s="69">
        <f t="shared" si="5"/>
        <v>164.85128411825627</v>
      </c>
      <c r="R33" s="69">
        <f t="shared" si="5"/>
        <v>163.72869907907432</v>
      </c>
      <c r="S33" s="69">
        <f t="shared" si="5"/>
        <v>162.51743950786118</v>
      </c>
      <c r="T33" s="69">
        <f t="shared" si="5"/>
        <v>161.155100196409</v>
      </c>
      <c r="U33" s="69">
        <f t="shared" si="5"/>
        <v>159.74418759961515</v>
      </c>
      <c r="V33" s="69">
        <f t="shared" si="5"/>
        <v>158.4498355200838</v>
      </c>
      <c r="W33" s="69">
        <f t="shared" si="5"/>
        <v>157.07956806755575</v>
      </c>
      <c r="X33" s="69">
        <f t="shared" si="5"/>
        <v>155.6600358517419</v>
      </c>
      <c r="Y33" s="69">
        <f t="shared" si="5"/>
        <v>154.27230811626077</v>
      </c>
      <c r="Z33" s="69">
        <f t="shared" si="5"/>
        <v>152.81748322283028</v>
      </c>
    </row>
    <row r="34" spans="1:26" ht="15">
      <c r="A34" s="44" t="s">
        <v>30</v>
      </c>
      <c r="B34" s="70">
        <f>'[1]Scotland 4.1'!C$71</f>
        <v>172.58022048576944</v>
      </c>
      <c r="C34" s="70">
        <f>'[1]Scotland 4.1'!D$71</f>
        <v>172.50202659308238</v>
      </c>
      <c r="D34" s="70">
        <f>'[1]Scotland 4.1'!E$71</f>
        <v>172.38323584501225</v>
      </c>
      <c r="E34" s="70">
        <f>'[1]Scotland 4.1'!F$71</f>
        <v>172.1933597233795</v>
      </c>
      <c r="F34" s="70">
        <f>'[1]Scotland 4.1'!G$71</f>
        <v>171.94285490990387</v>
      </c>
      <c r="G34" s="70">
        <f>'[1]Scotland 4.1'!H$71</f>
        <v>171.62252813025887</v>
      </c>
      <c r="H34" s="70">
        <f>'[1]Scotland 4.1'!I$71</f>
        <v>171.26323809031436</v>
      </c>
      <c r="I34" s="70">
        <f>'[1]Scotland 4.1'!J$71</f>
        <v>170.83300246103093</v>
      </c>
      <c r="J34" s="70">
        <f>'[1]Scotland 4.1'!K$71</f>
        <v>170.3421187395537</v>
      </c>
      <c r="K34" s="70">
        <f>'[1]Scotland 4.1'!L$71</f>
        <v>169.79367128160322</v>
      </c>
      <c r="L34" s="70">
        <f>'[1]Scotland 4.1'!M$71</f>
        <v>169.14385579192208</v>
      </c>
      <c r="M34" s="70">
        <f>'[1]Scotland 4.1'!N$71</f>
        <v>168.47870708420822</v>
      </c>
      <c r="N34" s="70">
        <f>'[1]Scotland 4.1'!O$71</f>
        <v>167.75740419793172</v>
      </c>
      <c r="O34" s="70">
        <f>'[1]Scotland 4.1'!P$71</f>
        <v>166.89129632314882</v>
      </c>
      <c r="P34" s="70">
        <f>'[1]Scotland 4.1'!Q$71</f>
        <v>165.90700215244425</v>
      </c>
      <c r="Q34" s="70">
        <f>'[1]Scotland 4.1'!R$71</f>
        <v>164.85128411825627</v>
      </c>
      <c r="R34" s="70">
        <f>'[1]Scotland 4.1'!S$71</f>
        <v>163.72869907907432</v>
      </c>
      <c r="S34" s="70">
        <f>'[1]Scotland 4.1'!T$71</f>
        <v>162.51743950786118</v>
      </c>
      <c r="T34" s="70">
        <f>'[1]Scotland 4.1'!U$71</f>
        <v>161.155100196409</v>
      </c>
      <c r="U34" s="70">
        <f>'[1]Scotland 4.1'!V$71</f>
        <v>159.74418759961515</v>
      </c>
      <c r="V34" s="70">
        <f>'[1]Scotland 4.1'!W$71</f>
        <v>158.4498355200838</v>
      </c>
      <c r="W34" s="70">
        <f>'[1]Scotland 4.1'!X$71</f>
        <v>157.07956806755575</v>
      </c>
      <c r="X34" s="70">
        <f>'[1]Scotland 4.1'!Y$71</f>
        <v>155.6600358517419</v>
      </c>
      <c r="Y34" s="70">
        <f>'[1]Scotland 4.1'!Z$71</f>
        <v>154.27230811626077</v>
      </c>
      <c r="Z34" s="70">
        <f>'[1]Scotland 4.1'!AA$71</f>
        <v>152.81748322283028</v>
      </c>
    </row>
    <row r="35" spans="1:26" ht="15">
      <c r="A35" s="42" t="s">
        <v>33</v>
      </c>
      <c r="B35" s="69">
        <f>B3+B10+B16+B23+B27+B33</f>
        <v>7880.9981290000005</v>
      </c>
      <c r="C35" s="69">
        <f aca="true" t="shared" si="6" ref="C35:Y35">C3+C10+C16+C23+C27+C33</f>
        <v>7880.998129</v>
      </c>
      <c r="D35" s="69">
        <f t="shared" si="6"/>
        <v>7880.998129</v>
      </c>
      <c r="E35" s="69">
        <f t="shared" si="6"/>
        <v>7880.9981290000005</v>
      </c>
      <c r="F35" s="69">
        <f t="shared" si="6"/>
        <v>7880.998129</v>
      </c>
      <c r="G35" s="69">
        <f t="shared" si="6"/>
        <v>7880.998129</v>
      </c>
      <c r="H35" s="69">
        <f t="shared" si="6"/>
        <v>7880.998128999999</v>
      </c>
      <c r="I35" s="69">
        <f t="shared" si="6"/>
        <v>7880.998129</v>
      </c>
      <c r="J35" s="69">
        <f t="shared" si="6"/>
        <v>7880.998128999998</v>
      </c>
      <c r="K35" s="69">
        <f t="shared" si="6"/>
        <v>7880.998129</v>
      </c>
      <c r="L35" s="69">
        <f t="shared" si="6"/>
        <v>7880.998129</v>
      </c>
      <c r="M35" s="69">
        <f t="shared" si="6"/>
        <v>7880.9981290000005</v>
      </c>
      <c r="N35" s="69">
        <f t="shared" si="6"/>
        <v>7880.998128999999</v>
      </c>
      <c r="O35" s="69">
        <f t="shared" si="6"/>
        <v>7880.998129</v>
      </c>
      <c r="P35" s="69">
        <f t="shared" si="6"/>
        <v>7880.998129</v>
      </c>
      <c r="Q35" s="69">
        <f t="shared" si="6"/>
        <v>7880.998128999999</v>
      </c>
      <c r="R35" s="69">
        <f t="shared" si="6"/>
        <v>7880.998128999998</v>
      </c>
      <c r="S35" s="69">
        <f t="shared" si="6"/>
        <v>7880.998128999997</v>
      </c>
      <c r="T35" s="69">
        <f t="shared" si="6"/>
        <v>7880.998129</v>
      </c>
      <c r="U35" s="69">
        <f t="shared" si="6"/>
        <v>7880.9981290000005</v>
      </c>
      <c r="V35" s="69">
        <f t="shared" si="6"/>
        <v>7880.998129</v>
      </c>
      <c r="W35" s="69">
        <f t="shared" si="6"/>
        <v>7880.9981290000005</v>
      </c>
      <c r="X35" s="69">
        <f t="shared" si="6"/>
        <v>7880.9981290000005</v>
      </c>
      <c r="Y35" s="69">
        <f t="shared" si="6"/>
        <v>7880.998129</v>
      </c>
      <c r="Z35" s="69">
        <f>Z3+Z10+Z16+Z23+Z27+Z33</f>
        <v>7880.998128999999</v>
      </c>
    </row>
    <row r="37" ht="15">
      <c r="A37" s="62">
        <v>1990</v>
      </c>
    </row>
    <row r="38" spans="1:8" ht="15">
      <c r="A38" s="52" t="s">
        <v>118</v>
      </c>
      <c r="B38" s="63" t="s">
        <v>120</v>
      </c>
      <c r="C38" s="63" t="s">
        <v>121</v>
      </c>
      <c r="D38" s="63" t="s">
        <v>122</v>
      </c>
      <c r="E38" s="63" t="s">
        <v>123</v>
      </c>
      <c r="F38" s="63" t="s">
        <v>126</v>
      </c>
      <c r="G38" s="65" t="s">
        <v>124</v>
      </c>
      <c r="H38" s="65" t="s">
        <v>125</v>
      </c>
    </row>
    <row r="39" spans="1:8" ht="15">
      <c r="A39" s="53" t="s">
        <v>119</v>
      </c>
      <c r="B39" s="64"/>
      <c r="C39" s="64"/>
      <c r="D39" s="64"/>
      <c r="E39" s="64"/>
      <c r="F39" s="64"/>
      <c r="G39" s="66"/>
      <c r="H39" s="66"/>
    </row>
    <row r="40" spans="1:8" ht="15">
      <c r="A40" s="54" t="s">
        <v>120</v>
      </c>
      <c r="B40" s="46">
        <f>$B$4</f>
        <v>1057.3209286079264</v>
      </c>
      <c r="C40" s="46">
        <f>$B$6</f>
        <v>0.7416965294182766</v>
      </c>
      <c r="D40" s="46">
        <f>$B$7</f>
        <v>14.260545214917304</v>
      </c>
      <c r="E40" s="47">
        <v>0</v>
      </c>
      <c r="F40" s="46">
        <f>$B$8</f>
        <v>0.1982689310996522</v>
      </c>
      <c r="G40" s="51">
        <f>$B$9</f>
        <v>0.07648896456476427</v>
      </c>
      <c r="H40" s="58">
        <f aca="true" t="shared" si="7" ref="H40:H45">SUM(B40:G40)</f>
        <v>1072.5979282479263</v>
      </c>
    </row>
    <row r="41" spans="1:8" ht="15">
      <c r="A41" s="54" t="s">
        <v>121</v>
      </c>
      <c r="B41" s="46">
        <f>$B$13</f>
        <v>0</v>
      </c>
      <c r="C41" s="46">
        <f>$B$11</f>
        <v>622.6155250000002</v>
      </c>
      <c r="D41" s="46">
        <f>$B$14</f>
        <v>21.40375</v>
      </c>
      <c r="E41" s="47">
        <v>0</v>
      </c>
      <c r="F41" s="46">
        <f>$B$15</f>
        <v>0.270625</v>
      </c>
      <c r="G41" s="48">
        <v>0</v>
      </c>
      <c r="H41" s="59">
        <f t="shared" si="7"/>
        <v>644.2899000000001</v>
      </c>
    </row>
    <row r="42" spans="1:8" ht="15">
      <c r="A42" s="54" t="s">
        <v>122</v>
      </c>
      <c r="B42" s="46">
        <f>$B$19</f>
        <v>0.08826361160786868</v>
      </c>
      <c r="C42" s="46">
        <f>$B$20</f>
        <v>16.83875</v>
      </c>
      <c r="D42" s="46">
        <f>$B$17</f>
        <v>5695.270019141644</v>
      </c>
      <c r="E42" s="46">
        <f>$B$21</f>
        <v>0.02342808857808859</v>
      </c>
      <c r="F42" s="46">
        <f>$B$22</f>
        <v>0.675875</v>
      </c>
      <c r="G42" s="48">
        <v>0</v>
      </c>
      <c r="H42" s="59">
        <f t="shared" si="7"/>
        <v>5712.89633584183</v>
      </c>
    </row>
    <row r="43" spans="1:8" ht="15">
      <c r="A43" s="54" t="s">
        <v>123</v>
      </c>
      <c r="B43" s="47">
        <v>0</v>
      </c>
      <c r="C43" s="47">
        <v>0</v>
      </c>
      <c r="D43" s="46">
        <f>$B$26</f>
        <v>0.05947564102564092</v>
      </c>
      <c r="E43" s="46">
        <f>$B$24</f>
        <v>91.5742687834499</v>
      </c>
      <c r="F43" s="47">
        <v>0</v>
      </c>
      <c r="G43" s="48">
        <v>0</v>
      </c>
      <c r="H43" s="59">
        <f t="shared" si="7"/>
        <v>91.63374442447554</v>
      </c>
    </row>
    <row r="44" spans="1:8" ht="15">
      <c r="A44" s="54" t="s">
        <v>126</v>
      </c>
      <c r="B44" s="46">
        <f>$B$30</f>
        <v>0.14457658136308627</v>
      </c>
      <c r="C44" s="46">
        <f>$B$31</f>
        <v>0.12275</v>
      </c>
      <c r="D44" s="46">
        <f>$B$32</f>
        <v>2.221</v>
      </c>
      <c r="E44" s="47">
        <v>0</v>
      </c>
      <c r="F44" s="46">
        <f>$B$28</f>
        <v>184.51167341863692</v>
      </c>
      <c r="G44" s="48">
        <v>0</v>
      </c>
      <c r="H44" s="59">
        <f t="shared" si="7"/>
        <v>187</v>
      </c>
    </row>
    <row r="45" spans="1:8" ht="15">
      <c r="A45" s="54" t="s">
        <v>124</v>
      </c>
      <c r="B45" s="49">
        <v>0</v>
      </c>
      <c r="C45" s="49">
        <v>0</v>
      </c>
      <c r="D45" s="49">
        <v>0</v>
      </c>
      <c r="E45" s="49">
        <v>0</v>
      </c>
      <c r="F45" s="49">
        <v>0</v>
      </c>
      <c r="G45" s="50">
        <f>$B$34</f>
        <v>172.58022048576944</v>
      </c>
      <c r="H45" s="60">
        <f t="shared" si="7"/>
        <v>172.58022048576944</v>
      </c>
    </row>
    <row r="46" spans="1:8" ht="15">
      <c r="A46" s="53" t="s">
        <v>125</v>
      </c>
      <c r="B46" s="55">
        <f aca="true" t="shared" si="8" ref="B46:H46">SUM(B40:B45)</f>
        <v>1057.5537688008972</v>
      </c>
      <c r="C46" s="56">
        <f t="shared" si="8"/>
        <v>640.3187215294184</v>
      </c>
      <c r="D46" s="56">
        <f t="shared" si="8"/>
        <v>5733.214789997587</v>
      </c>
      <c r="E46" s="56">
        <f t="shared" si="8"/>
        <v>91.59769687202798</v>
      </c>
      <c r="F46" s="56">
        <f t="shared" si="8"/>
        <v>185.65644234973658</v>
      </c>
      <c r="G46" s="57">
        <f t="shared" si="8"/>
        <v>172.6567094503342</v>
      </c>
      <c r="H46" s="61">
        <f t="shared" si="8"/>
        <v>7880.9981290000005</v>
      </c>
    </row>
    <row r="48" ht="15">
      <c r="A48" s="62">
        <v>1991</v>
      </c>
    </row>
    <row r="49" spans="1:8" ht="15">
      <c r="A49" s="52" t="s">
        <v>118</v>
      </c>
      <c r="B49" s="63" t="s">
        <v>120</v>
      </c>
      <c r="C49" s="63" t="s">
        <v>121</v>
      </c>
      <c r="D49" s="63" t="s">
        <v>122</v>
      </c>
      <c r="E49" s="63" t="s">
        <v>123</v>
      </c>
      <c r="F49" s="63" t="s">
        <v>126</v>
      </c>
      <c r="G49" s="65" t="s">
        <v>124</v>
      </c>
      <c r="H49" s="65" t="s">
        <v>125</v>
      </c>
    </row>
    <row r="50" spans="1:8" ht="15">
      <c r="A50" s="53" t="s">
        <v>119</v>
      </c>
      <c r="B50" s="64"/>
      <c r="C50" s="64"/>
      <c r="D50" s="64"/>
      <c r="E50" s="64"/>
      <c r="F50" s="64"/>
      <c r="G50" s="66"/>
      <c r="H50" s="66"/>
    </row>
    <row r="51" spans="1:8" ht="15">
      <c r="A51" s="54" t="s">
        <v>120</v>
      </c>
      <c r="B51" s="46">
        <f>$C$4</f>
        <v>1072.3650880549549</v>
      </c>
      <c r="C51" s="46">
        <f>$C$6</f>
        <v>0.6811062791438987</v>
      </c>
      <c r="D51" s="46">
        <f>$C$7</f>
        <v>13.095580880651632</v>
      </c>
      <c r="E51" s="47">
        <v>0</v>
      </c>
      <c r="F51" s="46">
        <f>$C$8</f>
        <v>0.182072058550736</v>
      </c>
      <c r="G51" s="51">
        <f>$C$9</f>
        <v>0.07024047165373234</v>
      </c>
      <c r="H51" s="58">
        <f aca="true" t="shared" si="9" ref="H51:H56">SUM(B51:G51)</f>
        <v>1086.394087744955</v>
      </c>
    </row>
    <row r="52" spans="1:8" ht="15">
      <c r="A52" s="54" t="s">
        <v>121</v>
      </c>
      <c r="B52" s="46">
        <f>$C$13</f>
        <v>0</v>
      </c>
      <c r="C52" s="46">
        <f>$C$11</f>
        <v>619.2619593604281</v>
      </c>
      <c r="D52" s="46">
        <f>$C$14</f>
        <v>21.40375</v>
      </c>
      <c r="E52" s="47">
        <v>0</v>
      </c>
      <c r="F52" s="46">
        <f>$C$15</f>
        <v>0.270625</v>
      </c>
      <c r="G52" s="48">
        <v>0</v>
      </c>
      <c r="H52" s="59">
        <f t="shared" si="9"/>
        <v>640.9363343604281</v>
      </c>
    </row>
    <row r="53" spans="1:8" ht="15">
      <c r="A53" s="54" t="s">
        <v>122</v>
      </c>
      <c r="B53" s="46">
        <f>$C$19</f>
        <v>0.08826361160786868</v>
      </c>
      <c r="C53" s="46">
        <f>$C$20</f>
        <v>16.83875</v>
      </c>
      <c r="D53" s="46">
        <f>$C$17</f>
        <v>5683.713484619429</v>
      </c>
      <c r="E53" s="46">
        <f>$C$21</f>
        <v>0.02342808857808859</v>
      </c>
      <c r="F53" s="46">
        <f>$C$22</f>
        <v>0.675875</v>
      </c>
      <c r="G53" s="48">
        <v>0</v>
      </c>
      <c r="H53" s="59">
        <f t="shared" si="9"/>
        <v>5701.339801319615</v>
      </c>
    </row>
    <row r="54" spans="1:8" ht="15">
      <c r="A54" s="54" t="s">
        <v>123</v>
      </c>
      <c r="B54" s="47">
        <v>0</v>
      </c>
      <c r="C54" s="47">
        <v>0</v>
      </c>
      <c r="D54" s="46">
        <f>$C$26</f>
        <v>0.05947564102564092</v>
      </c>
      <c r="E54" s="46">
        <f>$C$24</f>
        <v>91.58652607948719</v>
      </c>
      <c r="F54" s="47">
        <v>0</v>
      </c>
      <c r="G54" s="48">
        <v>0</v>
      </c>
      <c r="H54" s="59">
        <f t="shared" si="9"/>
        <v>91.64600172051283</v>
      </c>
    </row>
    <row r="55" spans="1:8" ht="15">
      <c r="A55" s="54" t="s">
        <v>126</v>
      </c>
      <c r="B55" s="46">
        <f>$C$30</f>
        <v>0.14457658136308627</v>
      </c>
      <c r="C55" s="46">
        <f>$C$31</f>
        <v>0.12275</v>
      </c>
      <c r="D55" s="46">
        <f>$C$32</f>
        <v>2.221</v>
      </c>
      <c r="E55" s="47">
        <v>0</v>
      </c>
      <c r="F55" s="46">
        <f>$C$28</f>
        <v>185.6915506800431</v>
      </c>
      <c r="G55" s="48">
        <v>0</v>
      </c>
      <c r="H55" s="59">
        <f t="shared" si="9"/>
        <v>188.17987726140618</v>
      </c>
    </row>
    <row r="56" spans="1:8" ht="15">
      <c r="A56" s="54" t="s">
        <v>124</v>
      </c>
      <c r="B56" s="49">
        <v>0</v>
      </c>
      <c r="C56" s="49">
        <v>0</v>
      </c>
      <c r="D56" s="49">
        <v>0</v>
      </c>
      <c r="E56" s="49">
        <v>0</v>
      </c>
      <c r="F56" s="49">
        <v>0</v>
      </c>
      <c r="G56" s="50">
        <f>$C$34</f>
        <v>172.50202659308238</v>
      </c>
      <c r="H56" s="60">
        <f t="shared" si="9"/>
        <v>172.50202659308238</v>
      </c>
    </row>
    <row r="57" spans="1:8" ht="15">
      <c r="A57" s="53" t="s">
        <v>125</v>
      </c>
      <c r="B57" s="55">
        <f aca="true" t="shared" si="10" ref="B57:H57">SUM(B51:B56)</f>
        <v>1072.5979282479257</v>
      </c>
      <c r="C57" s="56">
        <f t="shared" si="10"/>
        <v>636.9045656395721</v>
      </c>
      <c r="D57" s="56">
        <f t="shared" si="10"/>
        <v>5720.493291141106</v>
      </c>
      <c r="E57" s="56">
        <f t="shared" si="10"/>
        <v>91.60995416806527</v>
      </c>
      <c r="F57" s="56">
        <f t="shared" si="10"/>
        <v>186.82012273859382</v>
      </c>
      <c r="G57" s="57">
        <f t="shared" si="10"/>
        <v>172.5722670647361</v>
      </c>
      <c r="H57" s="61">
        <f t="shared" si="10"/>
        <v>7880.998129</v>
      </c>
    </row>
    <row r="59" ht="15">
      <c r="A59" s="62">
        <v>1992</v>
      </c>
    </row>
    <row r="60" spans="1:8" ht="15">
      <c r="A60" s="52" t="s">
        <v>118</v>
      </c>
      <c r="B60" s="63" t="s">
        <v>120</v>
      </c>
      <c r="C60" s="63" t="s">
        <v>121</v>
      </c>
      <c r="D60" s="63" t="s">
        <v>122</v>
      </c>
      <c r="E60" s="63" t="s">
        <v>123</v>
      </c>
      <c r="F60" s="63" t="s">
        <v>126</v>
      </c>
      <c r="G60" s="65" t="s">
        <v>124</v>
      </c>
      <c r="H60" s="65" t="s">
        <v>125</v>
      </c>
    </row>
    <row r="61" spans="1:8" ht="15">
      <c r="A61" s="53" t="s">
        <v>119</v>
      </c>
      <c r="B61" s="64"/>
      <c r="C61" s="64"/>
      <c r="D61" s="64"/>
      <c r="E61" s="64"/>
      <c r="F61" s="64"/>
      <c r="G61" s="66"/>
      <c r="H61" s="66"/>
    </row>
    <row r="62" spans="1:8" ht="15">
      <c r="A62" s="54" t="s">
        <v>120</v>
      </c>
      <c r="B62" s="46">
        <f>$D$4</f>
        <v>1086.1612475519837</v>
      </c>
      <c r="C62" s="46">
        <f>$D$6</f>
        <v>0.6165349376253153</v>
      </c>
      <c r="D62" s="46">
        <f>$D$7</f>
        <v>11.854072394646124</v>
      </c>
      <c r="E62" s="47">
        <v>0</v>
      </c>
      <c r="F62" s="46">
        <f>$D$8</f>
        <v>0.16481096812524712</v>
      </c>
      <c r="G62" s="51">
        <f>$D$9</f>
        <v>0.06358142060331426</v>
      </c>
      <c r="H62" s="58">
        <f aca="true" t="shared" si="11" ref="H62:H67">SUM(B62:G62)</f>
        <v>1098.8602472729838</v>
      </c>
    </row>
    <row r="63" spans="1:8" ht="15">
      <c r="A63" s="54" t="s">
        <v>121</v>
      </c>
      <c r="B63" s="46">
        <f>$D$13</f>
        <v>0</v>
      </c>
      <c r="C63" s="46">
        <f>$D$11</f>
        <v>618.6465950311874</v>
      </c>
      <c r="D63" s="46">
        <f>$D$14</f>
        <v>21.40375</v>
      </c>
      <c r="E63" s="47">
        <v>0</v>
      </c>
      <c r="F63" s="46">
        <f>$D$15</f>
        <v>0.270625</v>
      </c>
      <c r="G63" s="48">
        <v>0</v>
      </c>
      <c r="H63" s="59">
        <f t="shared" si="11"/>
        <v>640.3209700311874</v>
      </c>
    </row>
    <row r="64" spans="1:8" ht="15">
      <c r="A64" s="54" t="s">
        <v>122</v>
      </c>
      <c r="B64" s="46">
        <f>$D$19</f>
        <v>0.08826361160786868</v>
      </c>
      <c r="C64" s="46">
        <f>$D$20</f>
        <v>16.83875</v>
      </c>
      <c r="D64" s="46">
        <f>$D$17</f>
        <v>5670.9843825838725</v>
      </c>
      <c r="E64" s="46">
        <f>$D$21</f>
        <v>0.02342808857808859</v>
      </c>
      <c r="F64" s="46">
        <f>$D$22</f>
        <v>0.675875</v>
      </c>
      <c r="G64" s="48">
        <v>0</v>
      </c>
      <c r="H64" s="59">
        <f t="shared" si="11"/>
        <v>5688.610699284058</v>
      </c>
    </row>
    <row r="65" spans="1:8" ht="15">
      <c r="A65" s="54" t="s">
        <v>123</v>
      </c>
      <c r="B65" s="47">
        <v>0</v>
      </c>
      <c r="C65" s="47">
        <v>0</v>
      </c>
      <c r="D65" s="46">
        <f>$D$26</f>
        <v>0.05947564102564092</v>
      </c>
      <c r="E65" s="46">
        <f>$D$24</f>
        <v>91.57499311911423</v>
      </c>
      <c r="F65" s="47">
        <v>0</v>
      </c>
      <c r="G65" s="48">
        <v>0</v>
      </c>
      <c r="H65" s="59">
        <f t="shared" si="11"/>
        <v>91.63446876013987</v>
      </c>
    </row>
    <row r="66" spans="1:8" ht="15">
      <c r="A66" s="54" t="s">
        <v>126</v>
      </c>
      <c r="B66" s="46">
        <f>$D$30</f>
        <v>0.14457658136308627</v>
      </c>
      <c r="C66" s="46">
        <f>$D$31</f>
        <v>0.12275</v>
      </c>
      <c r="D66" s="46">
        <f>$D$32</f>
        <v>2.221</v>
      </c>
      <c r="E66" s="47">
        <v>0</v>
      </c>
      <c r="F66" s="46">
        <f>$D$28</f>
        <v>186.70018122525585</v>
      </c>
      <c r="G66" s="48">
        <v>0</v>
      </c>
      <c r="H66" s="59">
        <f t="shared" si="11"/>
        <v>189.18850780661893</v>
      </c>
    </row>
    <row r="67" spans="1:8" ht="15">
      <c r="A67" s="54" t="s">
        <v>124</v>
      </c>
      <c r="B67" s="49">
        <v>0</v>
      </c>
      <c r="C67" s="49">
        <v>0</v>
      </c>
      <c r="D67" s="49">
        <v>0</v>
      </c>
      <c r="E67" s="49">
        <v>0</v>
      </c>
      <c r="F67" s="49">
        <v>0</v>
      </c>
      <c r="G67" s="50">
        <f>$D$34</f>
        <v>172.38323584501225</v>
      </c>
      <c r="H67" s="60">
        <f t="shared" si="11"/>
        <v>172.38323584501225</v>
      </c>
    </row>
    <row r="68" spans="1:8" ht="15">
      <c r="A68" s="53" t="s">
        <v>125</v>
      </c>
      <c r="B68" s="55">
        <f aca="true" t="shared" si="12" ref="B68:H68">SUM(B62:B67)</f>
        <v>1086.3940877449545</v>
      </c>
      <c r="C68" s="56">
        <f t="shared" si="12"/>
        <v>636.2246299688127</v>
      </c>
      <c r="D68" s="56">
        <f t="shared" si="12"/>
        <v>5706.522680619543</v>
      </c>
      <c r="E68" s="56">
        <f t="shared" si="12"/>
        <v>91.59842120769231</v>
      </c>
      <c r="F68" s="56">
        <f t="shared" si="12"/>
        <v>187.8114921933811</v>
      </c>
      <c r="G68" s="57">
        <f t="shared" si="12"/>
        <v>172.44681726561558</v>
      </c>
      <c r="H68" s="61">
        <f t="shared" si="12"/>
        <v>7880.998129</v>
      </c>
    </row>
    <row r="70" ht="15">
      <c r="A70" s="62">
        <v>1993</v>
      </c>
    </row>
    <row r="71" spans="1:8" ht="15">
      <c r="A71" s="52" t="s">
        <v>118</v>
      </c>
      <c r="B71" s="63" t="s">
        <v>120</v>
      </c>
      <c r="C71" s="63" t="s">
        <v>121</v>
      </c>
      <c r="D71" s="63" t="s">
        <v>122</v>
      </c>
      <c r="E71" s="63" t="s">
        <v>123</v>
      </c>
      <c r="F71" s="63" t="s">
        <v>126</v>
      </c>
      <c r="G71" s="65" t="s">
        <v>124</v>
      </c>
      <c r="H71" s="65" t="s">
        <v>125</v>
      </c>
    </row>
    <row r="72" spans="1:8" ht="15">
      <c r="A72" s="53" t="s">
        <v>119</v>
      </c>
      <c r="B72" s="64"/>
      <c r="C72" s="64"/>
      <c r="D72" s="64"/>
      <c r="E72" s="64"/>
      <c r="F72" s="64"/>
      <c r="G72" s="66"/>
      <c r="H72" s="66"/>
    </row>
    <row r="73" spans="1:8" ht="15">
      <c r="A73" s="54" t="s">
        <v>120</v>
      </c>
      <c r="B73" s="46">
        <f>$E$4</f>
        <v>1098.6274070800134</v>
      </c>
      <c r="C73" s="46">
        <f>$E$6</f>
        <v>0.5889100574045688</v>
      </c>
      <c r="D73" s="46">
        <f>$E$7</f>
        <v>11.322930832269382</v>
      </c>
      <c r="E73" s="47">
        <v>0</v>
      </c>
      <c r="F73" s="46">
        <f>$E$8</f>
        <v>0.1574263367350758</v>
      </c>
      <c r="G73" s="51">
        <f>$E$9</f>
        <v>0.06073254859097278</v>
      </c>
      <c r="H73" s="58">
        <f aca="true" t="shared" si="13" ref="H73:H78">SUM(B73:G73)</f>
        <v>1110.7574068550134</v>
      </c>
    </row>
    <row r="74" spans="1:8" ht="15">
      <c r="A74" s="54" t="s">
        <v>121</v>
      </c>
      <c r="B74" s="46">
        <f>$E$13</f>
        <v>0</v>
      </c>
      <c r="C74" s="46">
        <f>$E$11</f>
        <v>626.6107074712977</v>
      </c>
      <c r="D74" s="46">
        <f>$E$14</f>
        <v>21.40375</v>
      </c>
      <c r="E74" s="47">
        <v>0</v>
      </c>
      <c r="F74" s="46">
        <f>$E$15</f>
        <v>0.270625</v>
      </c>
      <c r="G74" s="48">
        <v>0</v>
      </c>
      <c r="H74" s="59">
        <f t="shared" si="13"/>
        <v>648.2850824712976</v>
      </c>
    </row>
    <row r="75" spans="1:8" ht="15">
      <c r="A75" s="54" t="s">
        <v>122</v>
      </c>
      <c r="B75" s="46">
        <f>$E$19</f>
        <v>0.08826361160786868</v>
      </c>
      <c r="C75" s="46">
        <f>$E$20</f>
        <v>16.83875</v>
      </c>
      <c r="D75" s="46">
        <f>$E$17</f>
        <v>5650.320827328043</v>
      </c>
      <c r="E75" s="46">
        <f>$E$21</f>
        <v>0.02342808857808859</v>
      </c>
      <c r="F75" s="46">
        <f>$E$22</f>
        <v>0.675875</v>
      </c>
      <c r="G75" s="48">
        <v>0</v>
      </c>
      <c r="H75" s="59">
        <f t="shared" si="13"/>
        <v>5667.947144028229</v>
      </c>
    </row>
    <row r="76" spans="1:8" ht="15">
      <c r="A76" s="54" t="s">
        <v>123</v>
      </c>
      <c r="B76" s="47">
        <v>0</v>
      </c>
      <c r="C76" s="47">
        <v>0</v>
      </c>
      <c r="D76" s="46">
        <f>$E$26</f>
        <v>0.05947564102564092</v>
      </c>
      <c r="E76" s="46">
        <f>$E$24</f>
        <v>91.56346015874126</v>
      </c>
      <c r="F76" s="47">
        <v>0</v>
      </c>
      <c r="G76" s="48">
        <v>0</v>
      </c>
      <c r="H76" s="59">
        <f t="shared" si="13"/>
        <v>91.6229357997669</v>
      </c>
    </row>
    <row r="77" spans="1:8" ht="15">
      <c r="A77" s="54" t="s">
        <v>126</v>
      </c>
      <c r="B77" s="46">
        <f>$E$30</f>
        <v>0.14457658136308627</v>
      </c>
      <c r="C77" s="46">
        <f>$E$31</f>
        <v>0.12275</v>
      </c>
      <c r="D77" s="46">
        <f>$E$32</f>
        <v>2.221</v>
      </c>
      <c r="E77" s="47">
        <v>0</v>
      </c>
      <c r="F77" s="46">
        <f>$E$28</f>
        <v>187.70387354095092</v>
      </c>
      <c r="G77" s="48">
        <v>0</v>
      </c>
      <c r="H77" s="59">
        <f t="shared" si="13"/>
        <v>190.192200122314</v>
      </c>
    </row>
    <row r="78" spans="1:8" ht="15">
      <c r="A78" s="54" t="s">
        <v>124</v>
      </c>
      <c r="B78" s="49">
        <v>0</v>
      </c>
      <c r="C78" s="49">
        <v>0</v>
      </c>
      <c r="D78" s="49">
        <v>0</v>
      </c>
      <c r="E78" s="49">
        <v>0</v>
      </c>
      <c r="F78" s="49">
        <v>0</v>
      </c>
      <c r="G78" s="50">
        <f>$E$34</f>
        <v>172.1933597233795</v>
      </c>
      <c r="H78" s="60">
        <f t="shared" si="13"/>
        <v>172.1933597233795</v>
      </c>
    </row>
    <row r="79" spans="1:8" ht="15">
      <c r="A79" s="53" t="s">
        <v>125</v>
      </c>
      <c r="B79" s="55">
        <f aca="true" t="shared" si="14" ref="B79:H79">SUM(B73:B78)</f>
        <v>1098.8602472729842</v>
      </c>
      <c r="C79" s="56">
        <f t="shared" si="14"/>
        <v>644.1611175287022</v>
      </c>
      <c r="D79" s="56">
        <f t="shared" si="14"/>
        <v>5685.327983801338</v>
      </c>
      <c r="E79" s="56">
        <f t="shared" si="14"/>
        <v>91.58688824731935</v>
      </c>
      <c r="F79" s="56">
        <f t="shared" si="14"/>
        <v>188.807799877686</v>
      </c>
      <c r="G79" s="57">
        <f t="shared" si="14"/>
        <v>172.25409227197048</v>
      </c>
      <c r="H79" s="61">
        <f t="shared" si="14"/>
        <v>7880.9981290000005</v>
      </c>
    </row>
    <row r="81" ht="15">
      <c r="A81" s="62">
        <v>1994</v>
      </c>
    </row>
    <row r="82" spans="1:8" ht="15">
      <c r="A82" s="52" t="s">
        <v>118</v>
      </c>
      <c r="B82" s="63" t="s">
        <v>120</v>
      </c>
      <c r="C82" s="63" t="s">
        <v>121</v>
      </c>
      <c r="D82" s="63" t="s">
        <v>122</v>
      </c>
      <c r="E82" s="63" t="s">
        <v>123</v>
      </c>
      <c r="F82" s="63" t="s">
        <v>126</v>
      </c>
      <c r="G82" s="65" t="s">
        <v>124</v>
      </c>
      <c r="H82" s="65" t="s">
        <v>125</v>
      </c>
    </row>
    <row r="83" spans="1:8" ht="15">
      <c r="A83" s="53" t="s">
        <v>119</v>
      </c>
      <c r="B83" s="64"/>
      <c r="C83" s="64"/>
      <c r="D83" s="64"/>
      <c r="E83" s="64"/>
      <c r="F83" s="64"/>
      <c r="G83" s="66"/>
      <c r="H83" s="66"/>
    </row>
    <row r="84" spans="1:8" ht="15">
      <c r="A84" s="54" t="s">
        <v>120</v>
      </c>
      <c r="B84" s="46">
        <f>$F$4</f>
        <v>1110.5245666620422</v>
      </c>
      <c r="C84" s="46">
        <f>$F$6</f>
        <v>0.5084629060345238</v>
      </c>
      <c r="D84" s="46">
        <f>$F$7</f>
        <v>9.776179305167583</v>
      </c>
      <c r="E84" s="47">
        <v>0</v>
      </c>
      <c r="F84" s="46">
        <f>$F$8</f>
        <v>0.13592135446872936</v>
      </c>
      <c r="G84" s="51">
        <f>$F$9</f>
        <v>0.05243627232916293</v>
      </c>
      <c r="H84" s="58">
        <f aca="true" t="shared" si="15" ref="H84:H89">SUM(B84:G84)</f>
        <v>1120.9975665000422</v>
      </c>
    </row>
    <row r="85" spans="1:8" ht="15">
      <c r="A85" s="54" t="s">
        <v>121</v>
      </c>
      <c r="B85" s="46">
        <f>$F$13</f>
        <v>0</v>
      </c>
      <c r="C85" s="46">
        <f>$F$11</f>
        <v>626.1087810469828</v>
      </c>
      <c r="D85" s="46">
        <f>$F$14</f>
        <v>21.40375</v>
      </c>
      <c r="E85" s="47">
        <v>0</v>
      </c>
      <c r="F85" s="46">
        <f>$F$15</f>
        <v>0.270625</v>
      </c>
      <c r="G85" s="48">
        <v>0</v>
      </c>
      <c r="H85" s="59">
        <f t="shared" si="15"/>
        <v>647.7831560469828</v>
      </c>
    </row>
    <row r="86" spans="1:8" ht="15">
      <c r="A86" s="54" t="s">
        <v>122</v>
      </c>
      <c r="B86" s="46">
        <f>$F$19</f>
        <v>0.08826361160786868</v>
      </c>
      <c r="C86" s="46">
        <f>$F$20</f>
        <v>16.83875</v>
      </c>
      <c r="D86" s="46">
        <f>$F$17</f>
        <v>5639.833879390044</v>
      </c>
      <c r="E86" s="46">
        <f>$F$21</f>
        <v>0.02342808857808859</v>
      </c>
      <c r="F86" s="46">
        <f>$F$22</f>
        <v>0.675875</v>
      </c>
      <c r="G86" s="48">
        <v>0</v>
      </c>
      <c r="H86" s="59">
        <f t="shared" si="15"/>
        <v>5657.460196090229</v>
      </c>
    </row>
    <row r="87" spans="1:8" ht="15">
      <c r="A87" s="54" t="s">
        <v>123</v>
      </c>
      <c r="B87" s="47">
        <v>0</v>
      </c>
      <c r="C87" s="47">
        <v>0</v>
      </c>
      <c r="D87" s="46">
        <f>$F$26</f>
        <v>0.05947564102564092</v>
      </c>
      <c r="E87" s="46">
        <f>$F$24</f>
        <v>91.5519271983683</v>
      </c>
      <c r="F87" s="47">
        <v>0</v>
      </c>
      <c r="G87" s="48">
        <v>0</v>
      </c>
      <c r="H87" s="59">
        <f t="shared" si="15"/>
        <v>91.61140283939395</v>
      </c>
    </row>
    <row r="88" spans="1:8" ht="15">
      <c r="A88" s="54" t="s">
        <v>126</v>
      </c>
      <c r="B88" s="46">
        <f>$F$30</f>
        <v>0.14457658136308627</v>
      </c>
      <c r="C88" s="46">
        <f>$F$31</f>
        <v>0.12275</v>
      </c>
      <c r="D88" s="46">
        <f>$F$32</f>
        <v>2.221</v>
      </c>
      <c r="E88" s="47">
        <v>0</v>
      </c>
      <c r="F88" s="46">
        <f>$F$28</f>
        <v>188.71462603208408</v>
      </c>
      <c r="G88" s="48">
        <v>0</v>
      </c>
      <c r="H88" s="59">
        <f t="shared" si="15"/>
        <v>191.20295261344717</v>
      </c>
    </row>
    <row r="89" spans="1:8" ht="15">
      <c r="A89" s="54" t="s">
        <v>124</v>
      </c>
      <c r="B89" s="49">
        <v>0</v>
      </c>
      <c r="C89" s="49">
        <v>0</v>
      </c>
      <c r="D89" s="49">
        <v>0</v>
      </c>
      <c r="E89" s="49">
        <v>0</v>
      </c>
      <c r="F89" s="49">
        <v>0</v>
      </c>
      <c r="G89" s="50">
        <f>$F$34</f>
        <v>171.94285490990387</v>
      </c>
      <c r="H89" s="60">
        <f t="shared" si="15"/>
        <v>171.94285490990387</v>
      </c>
    </row>
    <row r="90" spans="1:8" ht="15">
      <c r="A90" s="53" t="s">
        <v>125</v>
      </c>
      <c r="B90" s="55">
        <f aca="true" t="shared" si="16" ref="B90:H90">SUM(B84:B89)</f>
        <v>1110.757406855013</v>
      </c>
      <c r="C90" s="56">
        <f t="shared" si="16"/>
        <v>643.5787439530174</v>
      </c>
      <c r="D90" s="56">
        <f t="shared" si="16"/>
        <v>5673.294284336236</v>
      </c>
      <c r="E90" s="56">
        <f t="shared" si="16"/>
        <v>91.57535528694639</v>
      </c>
      <c r="F90" s="56">
        <f t="shared" si="16"/>
        <v>189.7970473865528</v>
      </c>
      <c r="G90" s="57">
        <f t="shared" si="16"/>
        <v>171.99529118223305</v>
      </c>
      <c r="H90" s="61">
        <f t="shared" si="16"/>
        <v>7880.998129</v>
      </c>
    </row>
    <row r="92" ht="15">
      <c r="A92" s="62">
        <v>1995</v>
      </c>
    </row>
    <row r="93" spans="1:8" ht="15">
      <c r="A93" s="52" t="s">
        <v>118</v>
      </c>
      <c r="B93" s="63" t="s">
        <v>120</v>
      </c>
      <c r="C93" s="63" t="s">
        <v>121</v>
      </c>
      <c r="D93" s="63" t="s">
        <v>122</v>
      </c>
      <c r="E93" s="63" t="s">
        <v>123</v>
      </c>
      <c r="F93" s="63" t="s">
        <v>126</v>
      </c>
      <c r="G93" s="65" t="s">
        <v>124</v>
      </c>
      <c r="H93" s="65" t="s">
        <v>125</v>
      </c>
    </row>
    <row r="94" spans="1:8" ht="15">
      <c r="A94" s="53" t="s">
        <v>119</v>
      </c>
      <c r="B94" s="64"/>
      <c r="C94" s="64"/>
      <c r="D94" s="64"/>
      <c r="E94" s="64"/>
      <c r="F94" s="64"/>
      <c r="G94" s="66"/>
      <c r="H94" s="66"/>
    </row>
    <row r="95" spans="1:8" ht="15">
      <c r="A95" s="54" t="s">
        <v>120</v>
      </c>
      <c r="B95" s="46">
        <f>$G$4</f>
        <v>1120.7647263070708</v>
      </c>
      <c r="C95" s="46">
        <f>$G$6</f>
        <v>0.6511510057051121</v>
      </c>
      <c r="D95" s="46">
        <f>$G$7</f>
        <v>12.519633017400785</v>
      </c>
      <c r="E95" s="47">
        <v>0</v>
      </c>
      <c r="F95" s="46">
        <f>$G$8</f>
        <v>0.17406447079760978</v>
      </c>
      <c r="G95" s="51">
        <f>$G$9</f>
        <v>0.06715127309649462</v>
      </c>
      <c r="H95" s="58">
        <f aca="true" t="shared" si="17" ref="H95:H100">SUM(B95:G95)</f>
        <v>1134.1767260740708</v>
      </c>
    </row>
    <row r="96" spans="1:8" ht="15">
      <c r="A96" s="54" t="s">
        <v>121</v>
      </c>
      <c r="B96" s="46">
        <f>$G$13</f>
        <v>0</v>
      </c>
      <c r="C96" s="46">
        <f>$G$11</f>
        <v>622.9433869971476</v>
      </c>
      <c r="D96" s="46">
        <f>$G$14</f>
        <v>21.40375</v>
      </c>
      <c r="E96" s="47">
        <v>0</v>
      </c>
      <c r="F96" s="46">
        <f>$G$15</f>
        <v>0.270625</v>
      </c>
      <c r="G96" s="48">
        <v>0</v>
      </c>
      <c r="H96" s="59">
        <f t="shared" si="17"/>
        <v>644.6177619971476</v>
      </c>
    </row>
    <row r="97" spans="1:8" ht="15">
      <c r="A97" s="54" t="s">
        <v>122</v>
      </c>
      <c r="B97" s="46">
        <f>$G$19</f>
        <v>0.08826361160786868</v>
      </c>
      <c r="C97" s="46">
        <f>$G$20</f>
        <v>16.83875</v>
      </c>
      <c r="D97" s="46">
        <f>$G$17</f>
        <v>5629.171045164034</v>
      </c>
      <c r="E97" s="46">
        <f>$G$21</f>
        <v>0.023428088578088535</v>
      </c>
      <c r="F97" s="46">
        <f>$G$22</f>
        <v>0.675875</v>
      </c>
      <c r="G97" s="48">
        <v>0</v>
      </c>
      <c r="H97" s="59">
        <f t="shared" si="17"/>
        <v>5646.797361864219</v>
      </c>
    </row>
    <row r="98" spans="1:8" ht="15">
      <c r="A98" s="54" t="s">
        <v>123</v>
      </c>
      <c r="B98" s="47">
        <v>0</v>
      </c>
      <c r="C98" s="47">
        <v>0</v>
      </c>
      <c r="D98" s="46">
        <f>$G$26</f>
        <v>0.05947564102564092</v>
      </c>
      <c r="E98" s="46">
        <f>$G$24</f>
        <v>91.54039423799534</v>
      </c>
      <c r="F98" s="47">
        <v>0</v>
      </c>
      <c r="G98" s="48">
        <v>0</v>
      </c>
      <c r="H98" s="59">
        <f t="shared" si="17"/>
        <v>91.59986987902099</v>
      </c>
    </row>
    <row r="99" spans="1:8" ht="15">
      <c r="A99" s="54" t="s">
        <v>126</v>
      </c>
      <c r="B99" s="46">
        <f>$G$30</f>
        <v>0.14457658136308627</v>
      </c>
      <c r="C99" s="46">
        <f>$G$31</f>
        <v>0.12275</v>
      </c>
      <c r="D99" s="46">
        <f>$G$32</f>
        <v>2.221</v>
      </c>
      <c r="E99" s="47">
        <v>0</v>
      </c>
      <c r="F99" s="46">
        <f>$G$28</f>
        <v>189.69555447391966</v>
      </c>
      <c r="G99" s="48">
        <v>0</v>
      </c>
      <c r="H99" s="59">
        <f t="shared" si="17"/>
        <v>192.18388105528274</v>
      </c>
    </row>
    <row r="100" spans="1:8" ht="15">
      <c r="A100" s="54" t="s">
        <v>124</v>
      </c>
      <c r="B100" s="49">
        <v>0</v>
      </c>
      <c r="C100" s="49">
        <v>0</v>
      </c>
      <c r="D100" s="49">
        <v>0</v>
      </c>
      <c r="E100" s="49">
        <v>0</v>
      </c>
      <c r="F100" s="49">
        <v>0</v>
      </c>
      <c r="G100" s="50">
        <f>$G$34</f>
        <v>171.62252813025887</v>
      </c>
      <c r="H100" s="60">
        <f t="shared" si="17"/>
        <v>171.62252813025887</v>
      </c>
    </row>
    <row r="101" spans="1:8" ht="15">
      <c r="A101" s="53" t="s">
        <v>125</v>
      </c>
      <c r="B101" s="55">
        <f aca="true" t="shared" si="18" ref="B101:H101">SUM(B95:B100)</f>
        <v>1120.9975665000416</v>
      </c>
      <c r="C101" s="56">
        <f t="shared" si="18"/>
        <v>640.5560380028527</v>
      </c>
      <c r="D101" s="56">
        <f t="shared" si="18"/>
        <v>5665.37490382246</v>
      </c>
      <c r="E101" s="56">
        <f t="shared" si="18"/>
        <v>91.56382232657343</v>
      </c>
      <c r="F101" s="56">
        <f t="shared" si="18"/>
        <v>190.81611894471726</v>
      </c>
      <c r="G101" s="57">
        <f t="shared" si="18"/>
        <v>171.68967940335537</v>
      </c>
      <c r="H101" s="61">
        <f t="shared" si="18"/>
        <v>7880.998129</v>
      </c>
    </row>
    <row r="103" ht="15">
      <c r="A103" s="62">
        <v>1996</v>
      </c>
    </row>
    <row r="104" spans="1:8" ht="15">
      <c r="A104" s="52" t="s">
        <v>118</v>
      </c>
      <c r="B104" s="63" t="s">
        <v>120</v>
      </c>
      <c r="C104" s="63" t="s">
        <v>121</v>
      </c>
      <c r="D104" s="63" t="s">
        <v>122</v>
      </c>
      <c r="E104" s="63" t="s">
        <v>123</v>
      </c>
      <c r="F104" s="63" t="s">
        <v>126</v>
      </c>
      <c r="G104" s="65" t="s">
        <v>124</v>
      </c>
      <c r="H104" s="65" t="s">
        <v>125</v>
      </c>
    </row>
    <row r="105" spans="1:8" ht="15">
      <c r="A105" s="53" t="s">
        <v>119</v>
      </c>
      <c r="B105" s="64"/>
      <c r="C105" s="64"/>
      <c r="D105" s="64"/>
      <c r="E105" s="64"/>
      <c r="F105" s="64"/>
      <c r="G105" s="66"/>
      <c r="H105" s="66"/>
    </row>
    <row r="106" spans="1:8" ht="15">
      <c r="A106" s="54" t="s">
        <v>120</v>
      </c>
      <c r="B106" s="46">
        <f>$H$4</f>
        <v>1133.9438858811006</v>
      </c>
      <c r="C106" s="46">
        <f>$H$6</f>
        <v>0.5126867451349961</v>
      </c>
      <c r="D106" s="46">
        <f>$H$7</f>
        <v>9.857390752280685</v>
      </c>
      <c r="E106" s="47">
        <v>0</v>
      </c>
      <c r="F106" s="46">
        <f>$H$8</f>
        <v>0.13705046324889908</v>
      </c>
      <c r="G106" s="51">
        <f>$H$9</f>
        <v>0.05287186433542011</v>
      </c>
      <c r="H106" s="58">
        <f aca="true" t="shared" si="19" ref="H106:H111">SUM(B106:G106)</f>
        <v>1144.5038857061006</v>
      </c>
    </row>
    <row r="107" spans="1:8" ht="15">
      <c r="A107" s="54" t="s">
        <v>121</v>
      </c>
      <c r="B107" s="46">
        <f>$H$13</f>
        <v>0</v>
      </c>
      <c r="C107" s="46">
        <f>$H$11</f>
        <v>629.1571691274326</v>
      </c>
      <c r="D107" s="46">
        <f>$H$14</f>
        <v>21.40375</v>
      </c>
      <c r="E107" s="47">
        <v>0</v>
      </c>
      <c r="F107" s="46">
        <f>$H$15</f>
        <v>0.270625</v>
      </c>
      <c r="G107" s="48">
        <v>0</v>
      </c>
      <c r="H107" s="59">
        <f t="shared" si="19"/>
        <v>650.8315441274325</v>
      </c>
    </row>
    <row r="108" spans="1:8" ht="15">
      <c r="A108" s="54" t="s">
        <v>122</v>
      </c>
      <c r="B108" s="46">
        <f>$H$19</f>
        <v>0.08826361160786868</v>
      </c>
      <c r="C108" s="46">
        <f>$H$20</f>
        <v>16.83875</v>
      </c>
      <c r="D108" s="46">
        <f>$H$17</f>
        <v>5611.982419398262</v>
      </c>
      <c r="E108" s="46">
        <f>$H$21</f>
        <v>0.02342808857808859</v>
      </c>
      <c r="F108" s="46">
        <f>$H$22</f>
        <v>0.675875</v>
      </c>
      <c r="G108" s="48">
        <v>0</v>
      </c>
      <c r="H108" s="59">
        <f t="shared" si="19"/>
        <v>5629.6087360984475</v>
      </c>
    </row>
    <row r="109" spans="1:8" ht="15">
      <c r="A109" s="54" t="s">
        <v>123</v>
      </c>
      <c r="B109" s="47">
        <v>0</v>
      </c>
      <c r="C109" s="47">
        <v>0</v>
      </c>
      <c r="D109" s="46">
        <f>$H$26</f>
        <v>0.05947564102564092</v>
      </c>
      <c r="E109" s="46">
        <f>$H$24</f>
        <v>91.52886127762238</v>
      </c>
      <c r="F109" s="47">
        <v>0</v>
      </c>
      <c r="G109" s="48">
        <v>0</v>
      </c>
      <c r="H109" s="59">
        <f t="shared" si="19"/>
        <v>91.58833691864803</v>
      </c>
    </row>
    <row r="110" spans="1:8" ht="15">
      <c r="A110" s="54" t="s">
        <v>126</v>
      </c>
      <c r="B110" s="46">
        <f>$H$30</f>
        <v>0.14457658136308627</v>
      </c>
      <c r="C110" s="46">
        <f>$H$31</f>
        <v>0.12275</v>
      </c>
      <c r="D110" s="46">
        <f>$H$32</f>
        <v>2.221</v>
      </c>
      <c r="E110" s="47">
        <v>0</v>
      </c>
      <c r="F110" s="46">
        <f>$H$28</f>
        <v>190.71406147769403</v>
      </c>
      <c r="G110" s="48">
        <v>0</v>
      </c>
      <c r="H110" s="59">
        <f t="shared" si="19"/>
        <v>193.2023880590571</v>
      </c>
    </row>
    <row r="111" spans="1:8" ht="15">
      <c r="A111" s="54" t="s">
        <v>124</v>
      </c>
      <c r="B111" s="49">
        <v>0</v>
      </c>
      <c r="C111" s="49">
        <v>0</v>
      </c>
      <c r="D111" s="49">
        <v>0</v>
      </c>
      <c r="E111" s="49">
        <v>0</v>
      </c>
      <c r="F111" s="49">
        <v>0</v>
      </c>
      <c r="G111" s="50">
        <f>$H$34</f>
        <v>171.26323809031436</v>
      </c>
      <c r="H111" s="60">
        <f t="shared" si="19"/>
        <v>171.26323809031436</v>
      </c>
    </row>
    <row r="112" spans="1:8" ht="15">
      <c r="A112" s="53" t="s">
        <v>125</v>
      </c>
      <c r="B112" s="55">
        <f aca="true" t="shared" si="20" ref="B112:H112">SUM(B106:B111)</f>
        <v>1134.1767260740714</v>
      </c>
      <c r="C112" s="56">
        <f t="shared" si="20"/>
        <v>646.6313558725675</v>
      </c>
      <c r="D112" s="56">
        <f t="shared" si="20"/>
        <v>5645.524035791568</v>
      </c>
      <c r="E112" s="56">
        <f t="shared" si="20"/>
        <v>91.55228936620047</v>
      </c>
      <c r="F112" s="56">
        <f t="shared" si="20"/>
        <v>191.79761194094294</v>
      </c>
      <c r="G112" s="57">
        <f t="shared" si="20"/>
        <v>171.3161099546498</v>
      </c>
      <c r="H112" s="61">
        <f t="shared" si="20"/>
        <v>7880.998128999999</v>
      </c>
    </row>
    <row r="114" ht="15">
      <c r="A114" s="62">
        <v>1997</v>
      </c>
    </row>
    <row r="115" spans="1:8" ht="15">
      <c r="A115" s="52" t="s">
        <v>118</v>
      </c>
      <c r="B115" s="63" t="s">
        <v>120</v>
      </c>
      <c r="C115" s="63" t="s">
        <v>121</v>
      </c>
      <c r="D115" s="63" t="s">
        <v>122</v>
      </c>
      <c r="E115" s="63" t="s">
        <v>123</v>
      </c>
      <c r="F115" s="63" t="s">
        <v>126</v>
      </c>
      <c r="G115" s="65" t="s">
        <v>124</v>
      </c>
      <c r="H115" s="65" t="s">
        <v>125</v>
      </c>
    </row>
    <row r="116" spans="1:8" ht="15">
      <c r="A116" s="53" t="s">
        <v>119</v>
      </c>
      <c r="B116" s="64"/>
      <c r="C116" s="64"/>
      <c r="D116" s="64"/>
      <c r="E116" s="64"/>
      <c r="F116" s="64"/>
      <c r="G116" s="66"/>
      <c r="H116" s="66"/>
    </row>
    <row r="117" spans="1:8" ht="15">
      <c r="A117" s="54" t="s">
        <v>120</v>
      </c>
      <c r="B117" s="46">
        <f>$I$4</f>
        <v>1144.27104551313</v>
      </c>
      <c r="C117" s="46">
        <f>$I$6</f>
        <v>0.5718205007465402</v>
      </c>
      <c r="D117" s="46">
        <f>$I$7</f>
        <v>10.994351169619687</v>
      </c>
      <c r="E117" s="47">
        <v>0</v>
      </c>
      <c r="F117" s="46">
        <f>$I$8</f>
        <v>0.15285798836460174</v>
      </c>
      <c r="G117" s="51">
        <f>$I$9</f>
        <v>0.05897015326917088</v>
      </c>
      <c r="H117" s="58">
        <f aca="true" t="shared" si="21" ref="H117:H122">SUM(B117:G117)</f>
        <v>1156.04904532513</v>
      </c>
    </row>
    <row r="118" spans="1:8" ht="15">
      <c r="A118" s="54" t="s">
        <v>121</v>
      </c>
      <c r="B118" s="46">
        <f>$I$13</f>
        <v>0</v>
      </c>
      <c r="C118" s="46">
        <f>$I$11</f>
        <v>637.3083022496269</v>
      </c>
      <c r="D118" s="46">
        <f>$I$14</f>
        <v>21.40375</v>
      </c>
      <c r="E118" s="47">
        <v>0</v>
      </c>
      <c r="F118" s="46">
        <f>$I$15</f>
        <v>0.270625</v>
      </c>
      <c r="G118" s="48">
        <v>0</v>
      </c>
      <c r="H118" s="59">
        <f t="shared" si="21"/>
        <v>658.9826772496268</v>
      </c>
    </row>
    <row r="119" spans="1:8" ht="15">
      <c r="A119" s="54" t="s">
        <v>122</v>
      </c>
      <c r="B119" s="46">
        <f>$I$19</f>
        <v>0.08826361160786868</v>
      </c>
      <c r="C119" s="46">
        <f>$I$20</f>
        <v>16.83875</v>
      </c>
      <c r="D119" s="46">
        <f>$I$17</f>
        <v>5591.735799009251</v>
      </c>
      <c r="E119" s="46">
        <f>$I$21</f>
        <v>0.02342808857808859</v>
      </c>
      <c r="F119" s="46">
        <f>$I$22</f>
        <v>0.675875</v>
      </c>
      <c r="G119" s="48">
        <v>0</v>
      </c>
      <c r="H119" s="59">
        <f t="shared" si="21"/>
        <v>5609.362115709437</v>
      </c>
    </row>
    <row r="120" spans="1:8" ht="15">
      <c r="A120" s="54" t="s">
        <v>123</v>
      </c>
      <c r="B120" s="47">
        <v>0</v>
      </c>
      <c r="C120" s="47">
        <v>0</v>
      </c>
      <c r="D120" s="46">
        <f>$I$26</f>
        <v>0.05947564102564092</v>
      </c>
      <c r="E120" s="46">
        <f>$I$24</f>
        <v>91.51732831724942</v>
      </c>
      <c r="F120" s="47">
        <v>0</v>
      </c>
      <c r="G120" s="48">
        <v>0</v>
      </c>
      <c r="H120" s="59">
        <f t="shared" si="21"/>
        <v>91.57680395827506</v>
      </c>
    </row>
    <row r="121" spans="1:8" ht="15">
      <c r="A121" s="54" t="s">
        <v>126</v>
      </c>
      <c r="B121" s="46">
        <f>$I$30</f>
        <v>0.14457658136308627</v>
      </c>
      <c r="C121" s="46">
        <f>$I$31</f>
        <v>0.12275</v>
      </c>
      <c r="D121" s="46">
        <f>$I$32</f>
        <v>2.221</v>
      </c>
      <c r="E121" s="47">
        <v>0</v>
      </c>
      <c r="F121" s="46">
        <f>$I$28</f>
        <v>191.70615771513616</v>
      </c>
      <c r="G121" s="48">
        <v>0</v>
      </c>
      <c r="H121" s="59">
        <f t="shared" si="21"/>
        <v>194.19448429649924</v>
      </c>
    </row>
    <row r="122" spans="1:8" ht="15">
      <c r="A122" s="54" t="s">
        <v>124</v>
      </c>
      <c r="B122" s="49">
        <v>0</v>
      </c>
      <c r="C122" s="49">
        <v>0</v>
      </c>
      <c r="D122" s="49">
        <v>0</v>
      </c>
      <c r="E122" s="49">
        <v>0</v>
      </c>
      <c r="F122" s="49">
        <v>0</v>
      </c>
      <c r="G122" s="50">
        <f>$I$34</f>
        <v>170.83300246103093</v>
      </c>
      <c r="H122" s="60">
        <f t="shared" si="21"/>
        <v>170.83300246103093</v>
      </c>
    </row>
    <row r="123" spans="1:8" ht="15">
      <c r="A123" s="53" t="s">
        <v>125</v>
      </c>
      <c r="B123" s="55">
        <f aca="true" t="shared" si="22" ref="B123:H123">SUM(B117:B122)</f>
        <v>1144.5038857061008</v>
      </c>
      <c r="C123" s="56">
        <f t="shared" si="22"/>
        <v>654.8416227503734</v>
      </c>
      <c r="D123" s="56">
        <f t="shared" si="22"/>
        <v>5626.414375819896</v>
      </c>
      <c r="E123" s="56">
        <f t="shared" si="22"/>
        <v>91.54075640582751</v>
      </c>
      <c r="F123" s="56">
        <f t="shared" si="22"/>
        <v>192.80551570350076</v>
      </c>
      <c r="G123" s="57">
        <f t="shared" si="22"/>
        <v>170.8919726143001</v>
      </c>
      <c r="H123" s="61">
        <f t="shared" si="22"/>
        <v>7880.998129</v>
      </c>
    </row>
    <row r="125" ht="15">
      <c r="A125" s="62">
        <v>1998</v>
      </c>
    </row>
    <row r="126" spans="1:8" ht="15">
      <c r="A126" s="52" t="s">
        <v>118</v>
      </c>
      <c r="B126" s="63" t="s">
        <v>120</v>
      </c>
      <c r="C126" s="63" t="s">
        <v>121</v>
      </c>
      <c r="D126" s="63" t="s">
        <v>122</v>
      </c>
      <c r="E126" s="63" t="s">
        <v>123</v>
      </c>
      <c r="F126" s="63" t="s">
        <v>126</v>
      </c>
      <c r="G126" s="65" t="s">
        <v>124</v>
      </c>
      <c r="H126" s="65" t="s">
        <v>125</v>
      </c>
    </row>
    <row r="127" spans="1:8" ht="15">
      <c r="A127" s="53" t="s">
        <v>119</v>
      </c>
      <c r="B127" s="64"/>
      <c r="C127" s="64"/>
      <c r="D127" s="64"/>
      <c r="E127" s="64"/>
      <c r="F127" s="64"/>
      <c r="G127" s="66"/>
      <c r="H127" s="66"/>
    </row>
    <row r="128" spans="1:8" ht="15">
      <c r="A128" s="54" t="s">
        <v>120</v>
      </c>
      <c r="B128" s="46">
        <f>$J$4</f>
        <v>1155.8162051321585</v>
      </c>
      <c r="C128" s="46">
        <f>$J$6</f>
        <v>0.5547309433602634</v>
      </c>
      <c r="D128" s="46">
        <f>$J$7</f>
        <v>10.665771492968014</v>
      </c>
      <c r="E128" s="47">
        <v>0</v>
      </c>
      <c r="F128" s="46">
        <f>$J$8</f>
        <v>0.14828963979945367</v>
      </c>
      <c r="G128" s="51">
        <f>$J$9</f>
        <v>0.057207757872266896</v>
      </c>
      <c r="H128" s="58">
        <f aca="true" t="shared" si="23" ref="H128:H133">SUM(B128:G128)</f>
        <v>1167.2422049661584</v>
      </c>
    </row>
    <row r="129" spans="1:8" ht="15">
      <c r="A129" s="54" t="s">
        <v>121</v>
      </c>
      <c r="B129" s="46">
        <f>$J$13</f>
        <v>0</v>
      </c>
      <c r="C129" s="46">
        <f>$J$11</f>
        <v>640.2788310283199</v>
      </c>
      <c r="D129" s="46">
        <f>$J$14</f>
        <v>21.40375</v>
      </c>
      <c r="E129" s="47">
        <v>0</v>
      </c>
      <c r="F129" s="46">
        <f>$J$15</f>
        <v>0.270625</v>
      </c>
      <c r="G129" s="48">
        <v>0</v>
      </c>
      <c r="H129" s="59">
        <f t="shared" si="23"/>
        <v>661.9532060283199</v>
      </c>
    </row>
    <row r="130" spans="1:8" ht="15">
      <c r="A130" s="54" t="s">
        <v>122</v>
      </c>
      <c r="B130" s="46">
        <f>$J$19</f>
        <v>0.08826361160786868</v>
      </c>
      <c r="C130" s="46">
        <f>$J$20</f>
        <v>16.83875</v>
      </c>
      <c r="D130" s="46">
        <f>$J$17</f>
        <v>5577.072243097097</v>
      </c>
      <c r="E130" s="46">
        <f>$J$21</f>
        <v>0.023428088578088535</v>
      </c>
      <c r="F130" s="46">
        <f>$J$22</f>
        <v>0.675875</v>
      </c>
      <c r="G130" s="48">
        <v>0</v>
      </c>
      <c r="H130" s="59">
        <f t="shared" si="23"/>
        <v>5594.6985597972825</v>
      </c>
    </row>
    <row r="131" spans="1:8" ht="15">
      <c r="A131" s="54" t="s">
        <v>123</v>
      </c>
      <c r="B131" s="47">
        <v>0</v>
      </c>
      <c r="C131" s="47">
        <v>0</v>
      </c>
      <c r="D131" s="46">
        <f>$J$26</f>
        <v>0.05947564102564092</v>
      </c>
      <c r="E131" s="46">
        <f>$J$24</f>
        <v>91.50579535687646</v>
      </c>
      <c r="F131" s="47">
        <v>0</v>
      </c>
      <c r="G131" s="48">
        <v>0</v>
      </c>
      <c r="H131" s="59">
        <f t="shared" si="23"/>
        <v>91.5652709979021</v>
      </c>
    </row>
    <row r="132" spans="1:8" ht="15">
      <c r="A132" s="54" t="s">
        <v>126</v>
      </c>
      <c r="B132" s="46">
        <f>$J$30</f>
        <v>0.14457658136308627</v>
      </c>
      <c r="C132" s="46">
        <f>$J$31</f>
        <v>0.12275</v>
      </c>
      <c r="D132" s="46">
        <f>$J$32</f>
        <v>2.221</v>
      </c>
      <c r="E132" s="47">
        <v>0</v>
      </c>
      <c r="F132" s="46">
        <f>$J$28</f>
        <v>192.70844188941874</v>
      </c>
      <c r="G132" s="48">
        <v>0</v>
      </c>
      <c r="H132" s="59">
        <f t="shared" si="23"/>
        <v>195.19676847078182</v>
      </c>
    </row>
    <row r="133" spans="1:8" ht="15">
      <c r="A133" s="54" t="s">
        <v>124</v>
      </c>
      <c r="B133" s="49">
        <v>0</v>
      </c>
      <c r="C133" s="49">
        <v>0</v>
      </c>
      <c r="D133" s="49">
        <v>0</v>
      </c>
      <c r="E133" s="49">
        <v>0</v>
      </c>
      <c r="F133" s="49">
        <v>0</v>
      </c>
      <c r="G133" s="50">
        <f>$J$34</f>
        <v>170.3421187395537</v>
      </c>
      <c r="H133" s="60">
        <f t="shared" si="23"/>
        <v>170.3421187395537</v>
      </c>
    </row>
    <row r="134" spans="1:8" ht="15">
      <c r="A134" s="53" t="s">
        <v>125</v>
      </c>
      <c r="B134" s="55">
        <f aca="true" t="shared" si="24" ref="B134:H134">SUM(B128:B133)</f>
        <v>1156.0490453251293</v>
      </c>
      <c r="C134" s="56">
        <f t="shared" si="24"/>
        <v>657.7950619716802</v>
      </c>
      <c r="D134" s="56">
        <f t="shared" si="24"/>
        <v>5611.422240231091</v>
      </c>
      <c r="E134" s="56">
        <f t="shared" si="24"/>
        <v>91.52922344545455</v>
      </c>
      <c r="F134" s="56">
        <f t="shared" si="24"/>
        <v>193.80323152921818</v>
      </c>
      <c r="G134" s="57">
        <f t="shared" si="24"/>
        <v>170.399326497426</v>
      </c>
      <c r="H134" s="61">
        <f t="shared" si="24"/>
        <v>7880.998128999998</v>
      </c>
    </row>
    <row r="136" ht="15">
      <c r="A136" s="62">
        <v>1999</v>
      </c>
    </row>
    <row r="137" spans="1:8" ht="15">
      <c r="A137" s="52" t="s">
        <v>118</v>
      </c>
      <c r="B137" s="63" t="s">
        <v>120</v>
      </c>
      <c r="C137" s="63" t="s">
        <v>121</v>
      </c>
      <c r="D137" s="63" t="s">
        <v>122</v>
      </c>
      <c r="E137" s="63" t="s">
        <v>123</v>
      </c>
      <c r="F137" s="63" t="s">
        <v>126</v>
      </c>
      <c r="G137" s="65" t="s">
        <v>124</v>
      </c>
      <c r="H137" s="65" t="s">
        <v>125</v>
      </c>
    </row>
    <row r="138" spans="1:8" ht="15">
      <c r="A138" s="53" t="s">
        <v>119</v>
      </c>
      <c r="B138" s="64"/>
      <c r="C138" s="64"/>
      <c r="D138" s="64"/>
      <c r="E138" s="64"/>
      <c r="F138" s="64"/>
      <c r="G138" s="66"/>
      <c r="H138" s="66"/>
    </row>
    <row r="139" spans="1:8" ht="15">
      <c r="A139" s="54" t="s">
        <v>120</v>
      </c>
      <c r="B139" s="46">
        <f>$K$4</f>
        <v>1166.9885045958297</v>
      </c>
      <c r="C139" s="46">
        <f>$K$6</f>
        <v>0.5082201572072591</v>
      </c>
      <c r="D139" s="46">
        <f>$K$7</f>
        <v>9.771511991125017</v>
      </c>
      <c r="E139" s="47">
        <v>0</v>
      </c>
      <c r="F139" s="46">
        <f>$K$8</f>
        <v>0.13585646330556697</v>
      </c>
      <c r="G139" s="51">
        <f>$K$9</f>
        <v>0.05241123836215576</v>
      </c>
      <c r="H139" s="58">
        <f aca="true" t="shared" si="25" ref="H139:H144">SUM(B139:G139)</f>
        <v>1177.4565044458295</v>
      </c>
    </row>
    <row r="140" spans="1:8" ht="15">
      <c r="A140" s="54" t="s">
        <v>121</v>
      </c>
      <c r="B140" s="46">
        <f>$K$13</f>
        <v>0</v>
      </c>
      <c r="C140" s="46">
        <f>$K$11</f>
        <v>638.2579404213964</v>
      </c>
      <c r="D140" s="46">
        <f>$K$14</f>
        <v>21.40375</v>
      </c>
      <c r="E140" s="47">
        <v>0</v>
      </c>
      <c r="F140" s="46">
        <f>$K$15</f>
        <v>0.270625</v>
      </c>
      <c r="G140" s="48">
        <v>0</v>
      </c>
      <c r="H140" s="59">
        <f t="shared" si="25"/>
        <v>659.9323154213963</v>
      </c>
    </row>
    <row r="141" spans="1:8" ht="15">
      <c r="A141" s="54" t="s">
        <v>122</v>
      </c>
      <c r="B141" s="46">
        <f>$K$19</f>
        <v>0.050216497000000006</v>
      </c>
      <c r="C141" s="46">
        <f>$K$20</f>
        <v>16.83875</v>
      </c>
      <c r="D141" s="46">
        <f>$K$17</f>
        <v>5568.9307614343725</v>
      </c>
      <c r="E141" s="46">
        <f>$K$21</f>
        <v>0.02342808857808859</v>
      </c>
      <c r="F141" s="46">
        <f>$K$22</f>
        <v>0.675875</v>
      </c>
      <c r="G141" s="48">
        <v>0</v>
      </c>
      <c r="H141" s="59">
        <f t="shared" si="25"/>
        <v>5586.5190310199505</v>
      </c>
    </row>
    <row r="142" spans="1:8" ht="15">
      <c r="A142" s="54" t="s">
        <v>123</v>
      </c>
      <c r="B142" s="47">
        <v>0</v>
      </c>
      <c r="C142" s="47">
        <v>0</v>
      </c>
      <c r="D142" s="46">
        <f>$K$26</f>
        <v>0.05947564102564115</v>
      </c>
      <c r="E142" s="46">
        <f>$K$24</f>
        <v>91.4942623965035</v>
      </c>
      <c r="F142" s="47">
        <v>0</v>
      </c>
      <c r="G142" s="48">
        <v>0</v>
      </c>
      <c r="H142" s="59">
        <f t="shared" si="25"/>
        <v>91.55373803752914</v>
      </c>
    </row>
    <row r="143" spans="1:8" ht="15">
      <c r="A143" s="54" t="s">
        <v>126</v>
      </c>
      <c r="B143" s="46">
        <f>$K$30</f>
        <v>0.22434405068664992</v>
      </c>
      <c r="C143" s="46">
        <f>$K$31</f>
        <v>0.12275</v>
      </c>
      <c r="D143" s="46">
        <f>$K$32</f>
        <v>2.221</v>
      </c>
      <c r="E143" s="47">
        <v>0</v>
      </c>
      <c r="F143" s="46">
        <f>$K$28</f>
        <v>193.1747747430039</v>
      </c>
      <c r="G143" s="48">
        <v>0</v>
      </c>
      <c r="H143" s="59">
        <f t="shared" si="25"/>
        <v>195.74286879369055</v>
      </c>
    </row>
    <row r="144" spans="1:8" ht="15">
      <c r="A144" s="54" t="s">
        <v>124</v>
      </c>
      <c r="B144" s="49">
        <v>0</v>
      </c>
      <c r="C144" s="49">
        <v>0</v>
      </c>
      <c r="D144" s="49">
        <v>0</v>
      </c>
      <c r="E144" s="49">
        <v>0</v>
      </c>
      <c r="F144" s="49">
        <v>0</v>
      </c>
      <c r="G144" s="50">
        <f>$K$34</f>
        <v>169.79367128160322</v>
      </c>
      <c r="H144" s="60">
        <f t="shared" si="25"/>
        <v>169.79367128160322</v>
      </c>
    </row>
    <row r="145" spans="1:8" ht="15">
      <c r="A145" s="53" t="s">
        <v>125</v>
      </c>
      <c r="B145" s="55">
        <f aca="true" t="shared" si="26" ref="B145:H145">SUM(B139:B144)</f>
        <v>1167.2630651435163</v>
      </c>
      <c r="C145" s="56">
        <f t="shared" si="26"/>
        <v>655.7276605786036</v>
      </c>
      <c r="D145" s="56">
        <f t="shared" si="26"/>
        <v>5602.386499066522</v>
      </c>
      <c r="E145" s="56">
        <f t="shared" si="26"/>
        <v>91.51769048508159</v>
      </c>
      <c r="F145" s="56">
        <f t="shared" si="26"/>
        <v>194.25713120630945</v>
      </c>
      <c r="G145" s="57">
        <f t="shared" si="26"/>
        <v>169.8460825199654</v>
      </c>
      <c r="H145" s="61">
        <f t="shared" si="26"/>
        <v>7880.998129</v>
      </c>
    </row>
    <row r="147" ht="15">
      <c r="A147" s="62">
        <v>2000</v>
      </c>
    </row>
    <row r="148" spans="1:8" ht="15">
      <c r="A148" s="52" t="s">
        <v>118</v>
      </c>
      <c r="B148" s="63" t="s">
        <v>120</v>
      </c>
      <c r="C148" s="63" t="s">
        <v>121</v>
      </c>
      <c r="D148" s="63" t="s">
        <v>122</v>
      </c>
      <c r="E148" s="63" t="s">
        <v>123</v>
      </c>
      <c r="F148" s="63" t="s">
        <v>126</v>
      </c>
      <c r="G148" s="65" t="s">
        <v>124</v>
      </c>
      <c r="H148" s="65" t="s">
        <v>125</v>
      </c>
    </row>
    <row r="149" spans="1:8" ht="15">
      <c r="A149" s="53" t="s">
        <v>119</v>
      </c>
      <c r="B149" s="64"/>
      <c r="C149" s="64"/>
      <c r="D149" s="64"/>
      <c r="E149" s="64"/>
      <c r="F149" s="64"/>
      <c r="G149" s="66"/>
      <c r="H149" s="66"/>
    </row>
    <row r="150" spans="1:8" ht="15">
      <c r="A150" s="54" t="s">
        <v>120</v>
      </c>
      <c r="B150" s="46">
        <f>$L$4</f>
        <v>1176.361649711739</v>
      </c>
      <c r="C150" s="46">
        <f>$L$6</f>
        <v>0.624922664791517</v>
      </c>
      <c r="D150" s="46">
        <f>$L$7</f>
        <v>8.360221000390489</v>
      </c>
      <c r="E150" s="47">
        <v>0</v>
      </c>
      <c r="F150" s="46">
        <f>$L$8</f>
        <v>1.2504671206326377</v>
      </c>
      <c r="G150" s="51">
        <f>$L$9</f>
        <v>0.13638906918535865</v>
      </c>
      <c r="H150" s="58">
        <f aca="true" t="shared" si="27" ref="H150:H155">SUM(B150:G150)</f>
        <v>1186.733649566739</v>
      </c>
    </row>
    <row r="151" spans="1:8" ht="15">
      <c r="A151" s="54" t="s">
        <v>121</v>
      </c>
      <c r="B151" s="46">
        <f>$L$13</f>
        <v>0.005849999999999999</v>
      </c>
      <c r="C151" s="46">
        <f>$L$11</f>
        <v>638.8185644576597</v>
      </c>
      <c r="D151" s="46">
        <f>$L$14</f>
        <v>9.520282569111112</v>
      </c>
      <c r="E151" s="47">
        <v>0</v>
      </c>
      <c r="F151" s="46">
        <f>$L$15</f>
        <v>0.005421952333333334</v>
      </c>
      <c r="G151" s="48">
        <v>0</v>
      </c>
      <c r="H151" s="59">
        <f t="shared" si="27"/>
        <v>648.3501189791042</v>
      </c>
    </row>
    <row r="152" spans="1:8" ht="15">
      <c r="A152" s="54" t="s">
        <v>122</v>
      </c>
      <c r="B152" s="46">
        <f>$L$19</f>
        <v>1.8931892752103476</v>
      </c>
      <c r="C152" s="46">
        <f>$L$20</f>
        <v>18.838015408555556</v>
      </c>
      <c r="D152" s="46">
        <f>$L$17</f>
        <v>5568.427683223717</v>
      </c>
      <c r="E152" s="46">
        <f>$L$21</f>
        <v>0.02342808857808859</v>
      </c>
      <c r="F152" s="46">
        <f>$L$22</f>
        <v>2.1176833044444443</v>
      </c>
      <c r="G152" s="48">
        <v>0</v>
      </c>
      <c r="H152" s="59">
        <f t="shared" si="27"/>
        <v>5591.299999300506</v>
      </c>
    </row>
    <row r="153" spans="1:8" ht="15">
      <c r="A153" s="54" t="s">
        <v>123</v>
      </c>
      <c r="B153" s="47">
        <v>0</v>
      </c>
      <c r="C153" s="47">
        <v>0</v>
      </c>
      <c r="D153" s="46">
        <f>$L$26</f>
        <v>0.05947564102564092</v>
      </c>
      <c r="E153" s="46">
        <f>$L$24</f>
        <v>91.48272943613054</v>
      </c>
      <c r="F153" s="47">
        <v>0</v>
      </c>
      <c r="G153" s="48">
        <v>0</v>
      </c>
      <c r="H153" s="59">
        <f t="shared" si="27"/>
        <v>91.54220507715618</v>
      </c>
    </row>
    <row r="154" spans="1:8" ht="15">
      <c r="A154" s="54" t="s">
        <v>126</v>
      </c>
      <c r="B154" s="46">
        <f>$L$30</f>
        <v>0.05783</v>
      </c>
      <c r="C154" s="46">
        <f>$L$31</f>
        <v>0.5942344898888889</v>
      </c>
      <c r="D154" s="46">
        <f>$L$32</f>
        <v>1.5781084566666665</v>
      </c>
      <c r="E154" s="47">
        <v>0</v>
      </c>
      <c r="F154" s="46">
        <f>$L$28</f>
        <v>191.698127338017</v>
      </c>
      <c r="G154" s="48">
        <v>0</v>
      </c>
      <c r="H154" s="59">
        <f t="shared" si="27"/>
        <v>193.92830028457257</v>
      </c>
    </row>
    <row r="155" spans="1:8" ht="15">
      <c r="A155" s="54" t="s">
        <v>124</v>
      </c>
      <c r="B155" s="49">
        <v>0</v>
      </c>
      <c r="C155" s="49">
        <v>0</v>
      </c>
      <c r="D155" s="49">
        <v>0</v>
      </c>
      <c r="E155" s="49">
        <v>0</v>
      </c>
      <c r="F155" s="49">
        <v>0</v>
      </c>
      <c r="G155" s="50">
        <f>$L$34</f>
        <v>169.14385579192208</v>
      </c>
      <c r="H155" s="60">
        <f t="shared" si="27"/>
        <v>169.14385579192208</v>
      </c>
    </row>
    <row r="156" spans="1:8" ht="15">
      <c r="A156" s="53" t="s">
        <v>125</v>
      </c>
      <c r="B156" s="55">
        <f aca="true" t="shared" si="28" ref="B156:H156">SUM(B150:B155)</f>
        <v>1178.3185189869491</v>
      </c>
      <c r="C156" s="56">
        <f t="shared" si="28"/>
        <v>658.8757370208956</v>
      </c>
      <c r="D156" s="56">
        <f t="shared" si="28"/>
        <v>5587.945770890911</v>
      </c>
      <c r="E156" s="56">
        <f t="shared" si="28"/>
        <v>91.50615752470863</v>
      </c>
      <c r="F156" s="56">
        <f t="shared" si="28"/>
        <v>195.07169971542743</v>
      </c>
      <c r="G156" s="57">
        <f t="shared" si="28"/>
        <v>169.28024486110743</v>
      </c>
      <c r="H156" s="61">
        <f t="shared" si="28"/>
        <v>7880.998129</v>
      </c>
    </row>
    <row r="158" ht="15">
      <c r="A158" s="62">
        <v>2001</v>
      </c>
    </row>
    <row r="159" spans="1:8" ht="15">
      <c r="A159" s="52" t="s">
        <v>118</v>
      </c>
      <c r="B159" s="63" t="s">
        <v>120</v>
      </c>
      <c r="C159" s="63" t="s">
        <v>121</v>
      </c>
      <c r="D159" s="63" t="s">
        <v>122</v>
      </c>
      <c r="E159" s="63" t="s">
        <v>123</v>
      </c>
      <c r="F159" s="63" t="s">
        <v>126</v>
      </c>
      <c r="G159" s="65" t="s">
        <v>124</v>
      </c>
      <c r="H159" s="65" t="s">
        <v>125</v>
      </c>
    </row>
    <row r="160" spans="1:8" ht="15">
      <c r="A160" s="53" t="s">
        <v>119</v>
      </c>
      <c r="B160" s="64"/>
      <c r="C160" s="64"/>
      <c r="D160" s="64"/>
      <c r="E160" s="64"/>
      <c r="F160" s="64"/>
      <c r="G160" s="66"/>
      <c r="H160" s="66"/>
    </row>
    <row r="161" spans="1:8" ht="15">
      <c r="A161" s="54" t="s">
        <v>120</v>
      </c>
      <c r="B161" s="46">
        <f>$M$4</f>
        <v>1185.4819386806041</v>
      </c>
      <c r="C161" s="46">
        <f>$M$6</f>
        <v>0.7060806731905122</v>
      </c>
      <c r="D161" s="46">
        <f>$M$7</f>
        <v>9.445953562824439</v>
      </c>
      <c r="E161" s="47">
        <v>0</v>
      </c>
      <c r="F161" s="46">
        <f>$M$8</f>
        <v>1.4128638887396607</v>
      </c>
      <c r="G161" s="51">
        <f>$M$9</f>
        <v>0.15410176524538913</v>
      </c>
      <c r="H161" s="58">
        <f aca="true" t="shared" si="29" ref="H161:H166">SUM(B161:G161)</f>
        <v>1197.2009385706037</v>
      </c>
    </row>
    <row r="162" spans="1:8" ht="15">
      <c r="A162" s="54" t="s">
        <v>121</v>
      </c>
      <c r="B162" s="46">
        <f>$M$13</f>
        <v>0.005849999999999999</v>
      </c>
      <c r="C162" s="46">
        <f>$M$11</f>
        <v>637.2362414534603</v>
      </c>
      <c r="D162" s="46">
        <f>$M$14</f>
        <v>9.520282569111112</v>
      </c>
      <c r="E162" s="47">
        <v>0</v>
      </c>
      <c r="F162" s="46">
        <f>$M$15</f>
        <v>0.005421952333333334</v>
      </c>
      <c r="G162" s="48">
        <v>0</v>
      </c>
      <c r="H162" s="59">
        <f t="shared" si="29"/>
        <v>646.7677959749047</v>
      </c>
    </row>
    <row r="163" spans="1:8" ht="15">
      <c r="A163" s="54" t="s">
        <v>122</v>
      </c>
      <c r="B163" s="46">
        <f>$M$19</f>
        <v>2.1651812245838795</v>
      </c>
      <c r="C163" s="46">
        <f>$M$20</f>
        <v>18.838015408555556</v>
      </c>
      <c r="D163" s="46">
        <f>$M$17</f>
        <v>5561.028605326819</v>
      </c>
      <c r="E163" s="46">
        <f>$M$21</f>
        <v>0.02342808857808859</v>
      </c>
      <c r="F163" s="46">
        <f>$M$22</f>
        <v>2.1176833044444443</v>
      </c>
      <c r="G163" s="48">
        <v>0</v>
      </c>
      <c r="H163" s="59">
        <f t="shared" si="29"/>
        <v>5584.172913352982</v>
      </c>
    </row>
    <row r="164" spans="1:8" ht="15">
      <c r="A164" s="54" t="s">
        <v>123</v>
      </c>
      <c r="B164" s="47">
        <v>0</v>
      </c>
      <c r="C164" s="47">
        <v>0</v>
      </c>
      <c r="D164" s="46">
        <f>$M$26</f>
        <v>0.05947564102564092</v>
      </c>
      <c r="E164" s="46">
        <f>$M$24</f>
        <v>91.47119647575758</v>
      </c>
      <c r="F164" s="47">
        <v>0</v>
      </c>
      <c r="G164" s="48">
        <v>0</v>
      </c>
      <c r="H164" s="59">
        <f t="shared" si="29"/>
        <v>91.53067211678322</v>
      </c>
    </row>
    <row r="165" spans="1:8" ht="15">
      <c r="A165" s="54" t="s">
        <v>126</v>
      </c>
      <c r="B165" s="46">
        <f>$M$30</f>
        <v>0.05783</v>
      </c>
      <c r="C165" s="46">
        <f>$M$31</f>
        <v>0.5942344898888889</v>
      </c>
      <c r="D165" s="46">
        <f>$M$32</f>
        <v>1.5781084566666665</v>
      </c>
      <c r="E165" s="47">
        <v>0</v>
      </c>
      <c r="F165" s="46">
        <f>$M$28</f>
        <v>190.6169289539635</v>
      </c>
      <c r="G165" s="48">
        <v>0</v>
      </c>
      <c r="H165" s="59">
        <f t="shared" si="29"/>
        <v>192.84710190051908</v>
      </c>
    </row>
    <row r="166" spans="1:8" ht="15">
      <c r="A166" s="54" t="s">
        <v>124</v>
      </c>
      <c r="B166" s="49">
        <v>0</v>
      </c>
      <c r="C166" s="49">
        <v>0</v>
      </c>
      <c r="D166" s="49">
        <v>0</v>
      </c>
      <c r="E166" s="49">
        <v>0</v>
      </c>
      <c r="F166" s="49">
        <v>0</v>
      </c>
      <c r="G166" s="50">
        <f>$M$34</f>
        <v>168.47870708420822</v>
      </c>
      <c r="H166" s="60">
        <f t="shared" si="29"/>
        <v>168.47870708420822</v>
      </c>
    </row>
    <row r="167" spans="1:8" ht="15">
      <c r="A167" s="53" t="s">
        <v>125</v>
      </c>
      <c r="B167" s="55">
        <f aca="true" t="shared" si="30" ref="B167:H167">SUM(B161:B166)</f>
        <v>1187.710799905188</v>
      </c>
      <c r="C167" s="56">
        <f t="shared" si="30"/>
        <v>657.3745720250952</v>
      </c>
      <c r="D167" s="56">
        <f t="shared" si="30"/>
        <v>5581.632425556447</v>
      </c>
      <c r="E167" s="56">
        <f t="shared" si="30"/>
        <v>91.49462456433567</v>
      </c>
      <c r="F167" s="56">
        <f t="shared" si="30"/>
        <v>194.15289809948095</v>
      </c>
      <c r="G167" s="57">
        <f t="shared" si="30"/>
        <v>168.63280884945362</v>
      </c>
      <c r="H167" s="61">
        <f t="shared" si="30"/>
        <v>7880.998129000001</v>
      </c>
    </row>
    <row r="169" ht="15">
      <c r="A169" s="62">
        <v>2002</v>
      </c>
    </row>
    <row r="170" spans="1:8" ht="15">
      <c r="A170" s="52" t="s">
        <v>118</v>
      </c>
      <c r="B170" s="63" t="s">
        <v>120</v>
      </c>
      <c r="C170" s="63" t="s">
        <v>121</v>
      </c>
      <c r="D170" s="63" t="s">
        <v>122</v>
      </c>
      <c r="E170" s="63" t="s">
        <v>123</v>
      </c>
      <c r="F170" s="63" t="s">
        <v>126</v>
      </c>
      <c r="G170" s="65" t="s">
        <v>124</v>
      </c>
      <c r="H170" s="65" t="s">
        <v>125</v>
      </c>
    </row>
    <row r="171" spans="1:8" ht="15">
      <c r="A171" s="53" t="s">
        <v>119</v>
      </c>
      <c r="B171" s="64"/>
      <c r="C171" s="64"/>
      <c r="D171" s="64"/>
      <c r="E171" s="64"/>
      <c r="F171" s="64"/>
      <c r="G171" s="66"/>
      <c r="H171" s="66"/>
    </row>
    <row r="172" spans="1:8" ht="15">
      <c r="A172" s="54" t="s">
        <v>120</v>
      </c>
      <c r="B172" s="46">
        <f>$N$4</f>
        <v>1195.308345709511</v>
      </c>
      <c r="C172" s="46">
        <f>$N$6</f>
        <v>0.48411623878502386</v>
      </c>
      <c r="D172" s="46">
        <f>$N$7</f>
        <v>6.476511373564687</v>
      </c>
      <c r="E172" s="47">
        <v>0</v>
      </c>
      <c r="F172" s="46">
        <f>$N$8</f>
        <v>0.968714167803422</v>
      </c>
      <c r="G172" s="51">
        <f>$N$9</f>
        <v>0.10565813484686803</v>
      </c>
      <c r="H172" s="58">
        <f aca="true" t="shared" si="31" ref="H172:H177">SUM(B172:G172)</f>
        <v>1203.3433456245111</v>
      </c>
    </row>
    <row r="173" spans="1:8" ht="15">
      <c r="A173" s="54" t="s">
        <v>121</v>
      </c>
      <c r="B173" s="46">
        <f>$N$13</f>
        <v>0.005849999999999999</v>
      </c>
      <c r="C173" s="46">
        <f>$N$11</f>
        <v>636.3494431706631</v>
      </c>
      <c r="D173" s="46">
        <f>$N$14</f>
        <v>9.520282569111112</v>
      </c>
      <c r="E173" s="47">
        <v>0</v>
      </c>
      <c r="F173" s="46">
        <f>$N$15</f>
        <v>0.005421952333333334</v>
      </c>
      <c r="G173" s="48">
        <v>0</v>
      </c>
      <c r="H173" s="59">
        <f t="shared" si="31"/>
        <v>645.8809976921076</v>
      </c>
    </row>
    <row r="174" spans="1:8" ht="15">
      <c r="A174" s="54" t="s">
        <v>122</v>
      </c>
      <c r="B174" s="46">
        <f>$N$19</f>
        <v>1.7646364469754854</v>
      </c>
      <c r="C174" s="46">
        <f>$N$20</f>
        <v>18.838015408555556</v>
      </c>
      <c r="D174" s="46">
        <f>$N$17</f>
        <v>5557.684302319498</v>
      </c>
      <c r="E174" s="46">
        <f>$N$21</f>
        <v>0.02342808857808859</v>
      </c>
      <c r="F174" s="46">
        <f>$N$22</f>
        <v>2.1176833044444443</v>
      </c>
      <c r="G174" s="48">
        <v>0</v>
      </c>
      <c r="H174" s="59">
        <f t="shared" si="31"/>
        <v>5580.428065568051</v>
      </c>
    </row>
    <row r="175" spans="1:8" ht="15">
      <c r="A175" s="54" t="s">
        <v>123</v>
      </c>
      <c r="B175" s="47">
        <v>0</v>
      </c>
      <c r="C175" s="47">
        <v>0</v>
      </c>
      <c r="D175" s="46">
        <f>$N$26</f>
        <v>0.05947564102564092</v>
      </c>
      <c r="E175" s="46">
        <f>$N$24</f>
        <v>91.45966351538462</v>
      </c>
      <c r="F175" s="47">
        <v>0</v>
      </c>
      <c r="G175" s="48">
        <v>0</v>
      </c>
      <c r="H175" s="59">
        <f t="shared" si="31"/>
        <v>91.51913915641026</v>
      </c>
    </row>
    <row r="176" spans="1:8" ht="15">
      <c r="A176" s="54" t="s">
        <v>126</v>
      </c>
      <c r="B176" s="46">
        <f>$N$30</f>
        <v>0.05783</v>
      </c>
      <c r="C176" s="46">
        <f>$N$31</f>
        <v>0.5942344898888889</v>
      </c>
      <c r="D176" s="46">
        <f>$N$32</f>
        <v>1.5781084566666665</v>
      </c>
      <c r="E176" s="47">
        <v>0</v>
      </c>
      <c r="F176" s="46">
        <f>$N$28</f>
        <v>189.83900381443163</v>
      </c>
      <c r="G176" s="48">
        <v>0</v>
      </c>
      <c r="H176" s="59">
        <f t="shared" si="31"/>
        <v>192.0691767609872</v>
      </c>
    </row>
    <row r="177" spans="1:8" ht="15">
      <c r="A177" s="54" t="s">
        <v>124</v>
      </c>
      <c r="B177" s="49">
        <v>0</v>
      </c>
      <c r="C177" s="49">
        <v>0</v>
      </c>
      <c r="D177" s="49">
        <v>0</v>
      </c>
      <c r="E177" s="49">
        <v>0</v>
      </c>
      <c r="F177" s="49">
        <v>0</v>
      </c>
      <c r="G177" s="50">
        <f>$N$34</f>
        <v>167.75740419793172</v>
      </c>
      <c r="H177" s="60">
        <f t="shared" si="31"/>
        <v>167.75740419793172</v>
      </c>
    </row>
    <row r="178" spans="1:8" ht="15">
      <c r="A178" s="53" t="s">
        <v>125</v>
      </c>
      <c r="B178" s="55">
        <f aca="true" t="shared" si="32" ref="B178:H178">SUM(B172:B177)</f>
        <v>1197.1366621564864</v>
      </c>
      <c r="C178" s="56">
        <f t="shared" si="32"/>
        <v>656.2658093078926</v>
      </c>
      <c r="D178" s="56">
        <f t="shared" si="32"/>
        <v>5575.318680359866</v>
      </c>
      <c r="E178" s="56">
        <f t="shared" si="32"/>
        <v>91.4830916039627</v>
      </c>
      <c r="F178" s="56">
        <f t="shared" si="32"/>
        <v>192.93082323901282</v>
      </c>
      <c r="G178" s="57">
        <f t="shared" si="32"/>
        <v>167.86306233277858</v>
      </c>
      <c r="H178" s="61">
        <f t="shared" si="32"/>
        <v>7880.998128999999</v>
      </c>
    </row>
    <row r="180" ht="15">
      <c r="A180" s="62">
        <v>2003</v>
      </c>
    </row>
    <row r="181" spans="1:8" ht="15">
      <c r="A181" s="52" t="s">
        <v>118</v>
      </c>
      <c r="B181" s="63" t="s">
        <v>120</v>
      </c>
      <c r="C181" s="63" t="s">
        <v>121</v>
      </c>
      <c r="D181" s="63" t="s">
        <v>122</v>
      </c>
      <c r="E181" s="63" t="s">
        <v>123</v>
      </c>
      <c r="F181" s="63" t="s">
        <v>126</v>
      </c>
      <c r="G181" s="65" t="s">
        <v>124</v>
      </c>
      <c r="H181" s="65" t="s">
        <v>125</v>
      </c>
    </row>
    <row r="182" spans="1:8" ht="15">
      <c r="A182" s="53" t="s">
        <v>119</v>
      </c>
      <c r="B182" s="64"/>
      <c r="C182" s="64"/>
      <c r="D182" s="64"/>
      <c r="E182" s="64"/>
      <c r="F182" s="64"/>
      <c r="G182" s="66"/>
      <c r="H182" s="66"/>
    </row>
    <row r="183" spans="1:8" ht="15">
      <c r="A183" s="54" t="s">
        <v>120</v>
      </c>
      <c r="B183" s="46">
        <f>$O$4</f>
        <v>1201.0312080956096</v>
      </c>
      <c r="C183" s="46">
        <f>$O$6</f>
        <v>0.4060310301206159</v>
      </c>
      <c r="D183" s="46">
        <f>$O$7</f>
        <v>5.431886753470547</v>
      </c>
      <c r="E183" s="47">
        <v>0</v>
      </c>
      <c r="F183" s="46">
        <f>$O$8</f>
        <v>0.8124660565668805</v>
      </c>
      <c r="G183" s="51">
        <f>$O$9</f>
        <v>0.08861607584195728</v>
      </c>
      <c r="H183" s="58">
        <f aca="true" t="shared" si="33" ref="H183:H188">SUM(B183:G183)</f>
        <v>1207.7702080116094</v>
      </c>
    </row>
    <row r="184" spans="1:8" ht="15">
      <c r="A184" s="54" t="s">
        <v>121</v>
      </c>
      <c r="B184" s="46">
        <f>$O$13</f>
        <v>0.005849999999999999</v>
      </c>
      <c r="C184" s="46">
        <f>$O$11</f>
        <v>630.4587532749954</v>
      </c>
      <c r="D184" s="46">
        <f>$O$14</f>
        <v>9.520282569111112</v>
      </c>
      <c r="E184" s="47">
        <v>0</v>
      </c>
      <c r="F184" s="46">
        <f>$O$15</f>
        <v>0.005421952333333334</v>
      </c>
      <c r="G184" s="48">
        <v>0</v>
      </c>
      <c r="H184" s="59">
        <f t="shared" si="33"/>
        <v>639.9903077964399</v>
      </c>
    </row>
    <row r="185" spans="1:8" ht="15">
      <c r="A185" s="54" t="s">
        <v>122</v>
      </c>
      <c r="B185" s="46">
        <f>$O$19</f>
        <v>2.3317338332187223</v>
      </c>
      <c r="C185" s="46">
        <f>$O$20</f>
        <v>18.838015408555556</v>
      </c>
      <c r="D185" s="46">
        <f>$O$17</f>
        <v>5560.356111016234</v>
      </c>
      <c r="E185" s="46">
        <f>$O$21</f>
        <v>0</v>
      </c>
      <c r="F185" s="46">
        <f>$O$22</f>
        <v>2.1176833044444443</v>
      </c>
      <c r="G185" s="48">
        <v>0</v>
      </c>
      <c r="H185" s="59">
        <f t="shared" si="33"/>
        <v>5583.643543562453</v>
      </c>
    </row>
    <row r="186" spans="1:8" ht="15">
      <c r="A186" s="54" t="s">
        <v>123</v>
      </c>
      <c r="B186" s="47">
        <v>0</v>
      </c>
      <c r="C186" s="47">
        <v>0</v>
      </c>
      <c r="D186" s="46">
        <f>$O$26</f>
        <v>0.08391384615384603</v>
      </c>
      <c r="E186" s="46">
        <f>$O$24</f>
        <v>91.47155864358976</v>
      </c>
      <c r="F186" s="47">
        <v>0</v>
      </c>
      <c r="G186" s="48">
        <v>0</v>
      </c>
      <c r="H186" s="59">
        <f t="shared" si="33"/>
        <v>91.55547248974361</v>
      </c>
    </row>
    <row r="187" spans="1:8" ht="15">
      <c r="A187" s="54" t="s">
        <v>126</v>
      </c>
      <c r="B187" s="46">
        <f>$O$30</f>
        <v>0.05783</v>
      </c>
      <c r="C187" s="46">
        <f>$O$31</f>
        <v>0.5942344898888889</v>
      </c>
      <c r="D187" s="46">
        <f>$O$32</f>
        <v>1.5781084566666665</v>
      </c>
      <c r="E187" s="47">
        <v>0</v>
      </c>
      <c r="F187" s="46">
        <f>$O$28</f>
        <v>188.9171278700499</v>
      </c>
      <c r="G187" s="48">
        <v>0</v>
      </c>
      <c r="H187" s="59">
        <f t="shared" si="33"/>
        <v>191.14730081660548</v>
      </c>
    </row>
    <row r="188" spans="1:8" ht="15">
      <c r="A188" s="54" t="s">
        <v>124</v>
      </c>
      <c r="B188" s="49">
        <v>0</v>
      </c>
      <c r="C188" s="49">
        <v>0</v>
      </c>
      <c r="D188" s="49">
        <v>0</v>
      </c>
      <c r="E188" s="49">
        <v>0</v>
      </c>
      <c r="F188" s="49">
        <v>0</v>
      </c>
      <c r="G188" s="50">
        <f>$O$34</f>
        <v>166.89129632314882</v>
      </c>
      <c r="H188" s="60">
        <f t="shared" si="33"/>
        <v>166.89129632314882</v>
      </c>
    </row>
    <row r="189" spans="1:8" ht="15">
      <c r="A189" s="53" t="s">
        <v>125</v>
      </c>
      <c r="B189" s="55">
        <f aca="true" t="shared" si="34" ref="B189:H189">SUM(B183:B188)</f>
        <v>1203.4266219288284</v>
      </c>
      <c r="C189" s="56">
        <f t="shared" si="34"/>
        <v>650.2970342035604</v>
      </c>
      <c r="D189" s="56">
        <f t="shared" si="34"/>
        <v>5576.970302641636</v>
      </c>
      <c r="E189" s="56">
        <f t="shared" si="34"/>
        <v>91.47155864358976</v>
      </c>
      <c r="F189" s="56">
        <f t="shared" si="34"/>
        <v>191.85269918339458</v>
      </c>
      <c r="G189" s="57">
        <f t="shared" si="34"/>
        <v>166.9799123989908</v>
      </c>
      <c r="H189" s="61">
        <f t="shared" si="34"/>
        <v>7880.998129</v>
      </c>
    </row>
    <row r="191" ht="15">
      <c r="A191" s="62">
        <v>2004</v>
      </c>
    </row>
    <row r="192" spans="1:8" ht="15">
      <c r="A192" s="52" t="s">
        <v>118</v>
      </c>
      <c r="B192" s="63" t="s">
        <v>120</v>
      </c>
      <c r="C192" s="63" t="s">
        <v>121</v>
      </c>
      <c r="D192" s="63" t="s">
        <v>122</v>
      </c>
      <c r="E192" s="63" t="s">
        <v>123</v>
      </c>
      <c r="F192" s="63" t="s">
        <v>126</v>
      </c>
      <c r="G192" s="65" t="s">
        <v>124</v>
      </c>
      <c r="H192" s="65" t="s">
        <v>125</v>
      </c>
    </row>
    <row r="193" spans="1:8" ht="15">
      <c r="A193" s="53" t="s">
        <v>119</v>
      </c>
      <c r="B193" s="64"/>
      <c r="C193" s="64"/>
      <c r="D193" s="64"/>
      <c r="E193" s="64"/>
      <c r="F193" s="64"/>
      <c r="G193" s="66"/>
      <c r="H193" s="66"/>
    </row>
    <row r="194" spans="1:8" ht="15">
      <c r="A194" s="54" t="s">
        <v>120</v>
      </c>
      <c r="B194" s="46">
        <f>$P$4</f>
        <v>1205.6636015326858</v>
      </c>
      <c r="C194" s="46">
        <f>$P$6</f>
        <v>0.40928458114690364</v>
      </c>
      <c r="D194" s="46">
        <f>$P$7</f>
        <v>5.475412788207801</v>
      </c>
      <c r="E194" s="47">
        <v>0</v>
      </c>
      <c r="F194" s="46">
        <f>$P$8</f>
        <v>0.8189763958662731</v>
      </c>
      <c r="G194" s="51">
        <f>$P$9</f>
        <v>0.08932616177902358</v>
      </c>
      <c r="H194" s="58">
        <f aca="true" t="shared" si="35" ref="H194:H199">SUM(B194:G194)</f>
        <v>1212.456601459686</v>
      </c>
    </row>
    <row r="195" spans="1:8" ht="15">
      <c r="A195" s="54" t="s">
        <v>121</v>
      </c>
      <c r="B195" s="46">
        <f>$P$13</f>
        <v>0.005849999999999999</v>
      </c>
      <c r="C195" s="46">
        <f>$P$11</f>
        <v>625.0126719994821</v>
      </c>
      <c r="D195" s="46">
        <f>$P$14</f>
        <v>9.520282569111112</v>
      </c>
      <c r="E195" s="47">
        <v>0</v>
      </c>
      <c r="F195" s="46">
        <f>$P$15</f>
        <v>0.005421952333333334</v>
      </c>
      <c r="G195" s="48">
        <v>0</v>
      </c>
      <c r="H195" s="59">
        <f t="shared" si="35"/>
        <v>634.5442265209266</v>
      </c>
    </row>
    <row r="196" spans="1:8" ht="15">
      <c r="A196" s="54" t="s">
        <v>122</v>
      </c>
      <c r="B196" s="46">
        <f>$P$19</f>
        <v>2.321216510872362</v>
      </c>
      <c r="C196" s="46">
        <f>$P$20</f>
        <v>18.838015408555556</v>
      </c>
      <c r="D196" s="46">
        <f>$P$17</f>
        <v>5563.065313070474</v>
      </c>
      <c r="E196" s="46">
        <f>$P$21</f>
        <v>0</v>
      </c>
      <c r="F196" s="46">
        <f>$P$22</f>
        <v>2.1176833044444443</v>
      </c>
      <c r="G196" s="48">
        <v>0</v>
      </c>
      <c r="H196" s="59">
        <f t="shared" si="35"/>
        <v>5586.342228294347</v>
      </c>
    </row>
    <row r="197" spans="1:8" ht="15">
      <c r="A197" s="54" t="s">
        <v>123</v>
      </c>
      <c r="B197" s="47">
        <v>0</v>
      </c>
      <c r="C197" s="47">
        <v>0</v>
      </c>
      <c r="D197" s="46">
        <f>$P$26</f>
        <v>0.10835205128205114</v>
      </c>
      <c r="E197" s="46">
        <f>$P$24</f>
        <v>91.49567287435897</v>
      </c>
      <c r="F197" s="47">
        <v>0</v>
      </c>
      <c r="G197" s="48">
        <v>0</v>
      </c>
      <c r="H197" s="59">
        <f t="shared" si="35"/>
        <v>91.60402492564103</v>
      </c>
    </row>
    <row r="198" spans="1:8" ht="15">
      <c r="A198" s="54" t="s">
        <v>126</v>
      </c>
      <c r="B198" s="46">
        <f>$P$30</f>
        <v>0.05783</v>
      </c>
      <c r="C198" s="46">
        <f>$P$31</f>
        <v>0.5942344898888889</v>
      </c>
      <c r="D198" s="46">
        <f>$P$32</f>
        <v>1.5781084566666665</v>
      </c>
      <c r="E198" s="47">
        <v>0</v>
      </c>
      <c r="F198" s="46">
        <f>$P$28</f>
        <v>187.9138727004002</v>
      </c>
      <c r="G198" s="48">
        <v>0</v>
      </c>
      <c r="H198" s="59">
        <f t="shared" si="35"/>
        <v>190.14404564695576</v>
      </c>
    </row>
    <row r="199" spans="1:8" ht="15">
      <c r="A199" s="54" t="s">
        <v>124</v>
      </c>
      <c r="B199" s="49">
        <v>0</v>
      </c>
      <c r="C199" s="49">
        <v>0</v>
      </c>
      <c r="D199" s="49">
        <v>0</v>
      </c>
      <c r="E199" s="49">
        <v>0</v>
      </c>
      <c r="F199" s="49">
        <v>0</v>
      </c>
      <c r="G199" s="50">
        <f>$P$34</f>
        <v>165.90700215244425</v>
      </c>
      <c r="H199" s="60">
        <f t="shared" si="35"/>
        <v>165.90700215244425</v>
      </c>
    </row>
    <row r="200" spans="1:8" ht="15">
      <c r="A200" s="53" t="s">
        <v>125</v>
      </c>
      <c r="B200" s="55">
        <f aca="true" t="shared" si="36" ref="B200:H200">SUM(B194:B199)</f>
        <v>1208.048498043558</v>
      </c>
      <c r="C200" s="56">
        <f t="shared" si="36"/>
        <v>644.8542064790735</v>
      </c>
      <c r="D200" s="56">
        <f t="shared" si="36"/>
        <v>5579.747468935742</v>
      </c>
      <c r="E200" s="56">
        <f t="shared" si="36"/>
        <v>91.49567287435897</v>
      </c>
      <c r="F200" s="56">
        <f t="shared" si="36"/>
        <v>190.85595435304424</v>
      </c>
      <c r="G200" s="57">
        <f t="shared" si="36"/>
        <v>165.99632831422326</v>
      </c>
      <c r="H200" s="61">
        <f t="shared" si="36"/>
        <v>7880.998129</v>
      </c>
    </row>
    <row r="202" ht="15">
      <c r="A202" s="62">
        <v>2005</v>
      </c>
    </row>
    <row r="203" spans="1:8" ht="15">
      <c r="A203" s="52" t="s">
        <v>118</v>
      </c>
      <c r="B203" s="63" t="s">
        <v>120</v>
      </c>
      <c r="C203" s="63" t="s">
        <v>121</v>
      </c>
      <c r="D203" s="63" t="s">
        <v>122</v>
      </c>
      <c r="E203" s="63" t="s">
        <v>123</v>
      </c>
      <c r="F203" s="63" t="s">
        <v>126</v>
      </c>
      <c r="G203" s="65" t="s">
        <v>124</v>
      </c>
      <c r="H203" s="65" t="s">
        <v>125</v>
      </c>
    </row>
    <row r="204" spans="1:8" ht="15">
      <c r="A204" s="53" t="s">
        <v>119</v>
      </c>
      <c r="B204" s="64"/>
      <c r="C204" s="64"/>
      <c r="D204" s="64"/>
      <c r="E204" s="64"/>
      <c r="F204" s="64"/>
      <c r="G204" s="66"/>
      <c r="H204" s="66"/>
    </row>
    <row r="205" spans="1:8" ht="15">
      <c r="A205" s="54" t="s">
        <v>120</v>
      </c>
      <c r="B205" s="46">
        <f>$Q$4</f>
        <v>1210.1870284272086</v>
      </c>
      <c r="C205" s="46">
        <f>$Q$6</f>
        <v>0.34270730182517634</v>
      </c>
      <c r="D205" s="46">
        <f>$Q$7</f>
        <v>4.584741349814606</v>
      </c>
      <c r="E205" s="47">
        <v>0</v>
      </c>
      <c r="F205" s="46">
        <f>$Q$8</f>
        <v>0.6857555935758497</v>
      </c>
      <c r="G205" s="51">
        <f>$Q$9</f>
        <v>0.07479570278436802</v>
      </c>
      <c r="H205" s="58">
        <f aca="true" t="shared" si="37" ref="H205:H210">SUM(B205:G205)</f>
        <v>1215.8750283752083</v>
      </c>
    </row>
    <row r="206" spans="1:8" ht="15">
      <c r="A206" s="54" t="s">
        <v>121</v>
      </c>
      <c r="B206" s="46">
        <f>$Q$13</f>
        <v>0.005849999999999999</v>
      </c>
      <c r="C206" s="46">
        <f>$Q$11</f>
        <v>611.554538639143</v>
      </c>
      <c r="D206" s="46">
        <f>$Q$14</f>
        <v>9.520282569111112</v>
      </c>
      <c r="E206" s="47">
        <v>0</v>
      </c>
      <c r="F206" s="46">
        <f>$Q$15</f>
        <v>0.005421952333333334</v>
      </c>
      <c r="G206" s="48">
        <v>0</v>
      </c>
      <c r="H206" s="59">
        <f t="shared" si="37"/>
        <v>621.0860931605874</v>
      </c>
    </row>
    <row r="207" spans="1:8" ht="15">
      <c r="A207" s="54" t="s">
        <v>122</v>
      </c>
      <c r="B207" s="46">
        <f>$Q$19</f>
        <v>2.080052231735454</v>
      </c>
      <c r="C207" s="46">
        <f>$Q$20</f>
        <v>18.838015408555556</v>
      </c>
      <c r="D207" s="46">
        <f>$Q$17</f>
        <v>5574.786738991572</v>
      </c>
      <c r="E207" s="46">
        <f>$Q$21</f>
        <v>0</v>
      </c>
      <c r="F207" s="46">
        <f>$Q$22</f>
        <v>2.1176833044444443</v>
      </c>
      <c r="G207" s="48">
        <v>0</v>
      </c>
      <c r="H207" s="59">
        <f t="shared" si="37"/>
        <v>5597.822489936308</v>
      </c>
    </row>
    <row r="208" spans="1:8" ht="15">
      <c r="A208" s="54" t="s">
        <v>123</v>
      </c>
      <c r="B208" s="47">
        <v>0</v>
      </c>
      <c r="C208" s="47">
        <v>0</v>
      </c>
      <c r="D208" s="46">
        <f>$Q$26</f>
        <v>0.13279025641025646</v>
      </c>
      <c r="E208" s="46">
        <f>$Q$24</f>
        <v>91.51978710512822</v>
      </c>
      <c r="F208" s="47">
        <v>0</v>
      </c>
      <c r="G208" s="48">
        <v>0</v>
      </c>
      <c r="H208" s="59">
        <f t="shared" si="37"/>
        <v>91.65257736153848</v>
      </c>
    </row>
    <row r="209" spans="1:8" ht="15">
      <c r="A209" s="54" t="s">
        <v>126</v>
      </c>
      <c r="B209" s="46">
        <f>$Q$30</f>
        <v>0.05783</v>
      </c>
      <c r="C209" s="46">
        <f>$Q$31</f>
        <v>0.5942344898888889</v>
      </c>
      <c r="D209" s="46">
        <f>$Q$32</f>
        <v>1.5781084566666665</v>
      </c>
      <c r="E209" s="47">
        <v>0</v>
      </c>
      <c r="F209" s="46">
        <f>$Q$28</f>
        <v>187.48048310154542</v>
      </c>
      <c r="G209" s="48">
        <v>0</v>
      </c>
      <c r="H209" s="59">
        <f t="shared" si="37"/>
        <v>189.710656048101</v>
      </c>
    </row>
    <row r="210" spans="1:8" ht="15">
      <c r="A210" s="54" t="s">
        <v>124</v>
      </c>
      <c r="B210" s="49">
        <v>0</v>
      </c>
      <c r="C210" s="49">
        <v>0</v>
      </c>
      <c r="D210" s="49">
        <v>0</v>
      </c>
      <c r="E210" s="49">
        <v>0</v>
      </c>
      <c r="F210" s="49">
        <v>0</v>
      </c>
      <c r="G210" s="50">
        <f>$Q$34</f>
        <v>164.85128411825627</v>
      </c>
      <c r="H210" s="60">
        <f t="shared" si="37"/>
        <v>164.85128411825627</v>
      </c>
    </row>
    <row r="211" spans="1:8" ht="15">
      <c r="A211" s="53" t="s">
        <v>125</v>
      </c>
      <c r="B211" s="55">
        <f aca="true" t="shared" si="38" ref="B211:H211">SUM(B205:B210)</f>
        <v>1212.330760658944</v>
      </c>
      <c r="C211" s="56">
        <f t="shared" si="38"/>
        <v>631.3294958394125</v>
      </c>
      <c r="D211" s="56">
        <f t="shared" si="38"/>
        <v>5590.602661623574</v>
      </c>
      <c r="E211" s="56">
        <f t="shared" si="38"/>
        <v>91.51978710512822</v>
      </c>
      <c r="F211" s="56">
        <f t="shared" si="38"/>
        <v>190.28934395189904</v>
      </c>
      <c r="G211" s="57">
        <f t="shared" si="38"/>
        <v>164.92607982104064</v>
      </c>
      <c r="H211" s="61">
        <f t="shared" si="38"/>
        <v>7880.998128999999</v>
      </c>
    </row>
    <row r="213" ht="15">
      <c r="A213" s="62">
        <v>2006</v>
      </c>
    </row>
    <row r="214" spans="1:8" ht="15">
      <c r="A214" s="52" t="s">
        <v>118</v>
      </c>
      <c r="B214" s="63" t="s">
        <v>120</v>
      </c>
      <c r="C214" s="63" t="s">
        <v>121</v>
      </c>
      <c r="D214" s="63" t="s">
        <v>122</v>
      </c>
      <c r="E214" s="63" t="s">
        <v>123</v>
      </c>
      <c r="F214" s="63" t="s">
        <v>126</v>
      </c>
      <c r="G214" s="65" t="s">
        <v>124</v>
      </c>
      <c r="H214" s="65" t="s">
        <v>125</v>
      </c>
    </row>
    <row r="215" spans="1:8" ht="15">
      <c r="A215" s="53" t="s">
        <v>119</v>
      </c>
      <c r="B215" s="64"/>
      <c r="C215" s="64"/>
      <c r="D215" s="64"/>
      <c r="E215" s="64"/>
      <c r="F215" s="64"/>
      <c r="G215" s="66"/>
      <c r="H215" s="66"/>
    </row>
    <row r="216" spans="1:8" ht="15">
      <c r="A216" s="54" t="s">
        <v>120</v>
      </c>
      <c r="B216" s="46">
        <f>$R$4</f>
        <v>1213.9795388047564</v>
      </c>
      <c r="C216" s="46">
        <f>$R$6</f>
        <v>0.24070247428134736</v>
      </c>
      <c r="D216" s="46">
        <f>$R$7</f>
        <v>3.220119854357037</v>
      </c>
      <c r="E216" s="47">
        <v>0</v>
      </c>
      <c r="F216" s="46">
        <f>$R$8</f>
        <v>0.4816444448276854</v>
      </c>
      <c r="G216" s="51">
        <f>$R$9</f>
        <v>0.05253319853393054</v>
      </c>
      <c r="H216" s="58">
        <f aca="true" t="shared" si="39" ref="H216:H221">SUM(B216:G216)</f>
        <v>1217.9745387767564</v>
      </c>
    </row>
    <row r="217" spans="1:8" ht="15">
      <c r="A217" s="54" t="s">
        <v>121</v>
      </c>
      <c r="B217" s="46">
        <f>$R$13</f>
        <v>0.005849999999999999</v>
      </c>
      <c r="C217" s="46">
        <f>$R$11</f>
        <v>592.3793940529149</v>
      </c>
      <c r="D217" s="46">
        <f>$R$14</f>
        <v>9.520282569111112</v>
      </c>
      <c r="E217" s="47">
        <v>0</v>
      </c>
      <c r="F217" s="46">
        <f>$R$15</f>
        <v>0.005421952333333334</v>
      </c>
      <c r="G217" s="48">
        <v>0</v>
      </c>
      <c r="H217" s="59">
        <f t="shared" si="39"/>
        <v>601.9109485743594</v>
      </c>
    </row>
    <row r="218" spans="1:8" ht="15">
      <c r="A218" s="54" t="s">
        <v>122</v>
      </c>
      <c r="B218" s="46">
        <f>$R$19</f>
        <v>1.3424026300303842</v>
      </c>
      <c r="C218" s="46">
        <f>$R$20</f>
        <v>18.838015408555556</v>
      </c>
      <c r="D218" s="46">
        <f>$R$17</f>
        <v>5593.608333140201</v>
      </c>
      <c r="E218" s="46">
        <f>$R$21</f>
        <v>0.049923999999999996</v>
      </c>
      <c r="F218" s="46">
        <f>$R$22</f>
        <v>2.1176833044444443</v>
      </c>
      <c r="G218" s="48">
        <v>0</v>
      </c>
      <c r="H218" s="59">
        <f t="shared" si="39"/>
        <v>5615.956358483231</v>
      </c>
    </row>
    <row r="219" spans="1:8" ht="15">
      <c r="A219" s="54" t="s">
        <v>123</v>
      </c>
      <c r="B219" s="47">
        <v>0</v>
      </c>
      <c r="C219" s="47">
        <v>0</v>
      </c>
      <c r="D219" s="46">
        <f>$R$26</f>
        <v>0.12089512820512822</v>
      </c>
      <c r="E219" s="46">
        <f>$R$24</f>
        <v>91.49397733589744</v>
      </c>
      <c r="F219" s="47">
        <v>0</v>
      </c>
      <c r="G219" s="48">
        <v>0</v>
      </c>
      <c r="H219" s="59">
        <f t="shared" si="39"/>
        <v>91.61487246410258</v>
      </c>
    </row>
    <row r="220" spans="1:8" ht="15">
      <c r="A220" s="54" t="s">
        <v>126</v>
      </c>
      <c r="B220" s="46">
        <f>$R$30</f>
        <v>0.05783</v>
      </c>
      <c r="C220" s="46">
        <f>$R$31</f>
        <v>0.5942344898888889</v>
      </c>
      <c r="D220" s="46">
        <f>$R$32</f>
        <v>1.5781084566666665</v>
      </c>
      <c r="E220" s="47">
        <v>0</v>
      </c>
      <c r="F220" s="46">
        <f>$R$28</f>
        <v>187.5825386759195</v>
      </c>
      <c r="G220" s="48">
        <v>0</v>
      </c>
      <c r="H220" s="59">
        <f t="shared" si="39"/>
        <v>189.81271162247504</v>
      </c>
    </row>
    <row r="221" spans="1:8" ht="15">
      <c r="A221" s="54" t="s">
        <v>124</v>
      </c>
      <c r="B221" s="49">
        <v>0</v>
      </c>
      <c r="C221" s="49">
        <v>0</v>
      </c>
      <c r="D221" s="49">
        <v>0</v>
      </c>
      <c r="E221" s="49">
        <v>0</v>
      </c>
      <c r="F221" s="49">
        <v>0</v>
      </c>
      <c r="G221" s="50">
        <f>$R$34</f>
        <v>163.72869907907432</v>
      </c>
      <c r="H221" s="60">
        <f t="shared" si="39"/>
        <v>163.72869907907432</v>
      </c>
    </row>
    <row r="222" spans="1:8" ht="15">
      <c r="A222" s="53" t="s">
        <v>125</v>
      </c>
      <c r="B222" s="55">
        <f aca="true" t="shared" si="40" ref="B222:H222">SUM(B216:B221)</f>
        <v>1215.3856214347868</v>
      </c>
      <c r="C222" s="56">
        <f t="shared" si="40"/>
        <v>612.0523464256406</v>
      </c>
      <c r="D222" s="56">
        <f t="shared" si="40"/>
        <v>5608.047739148541</v>
      </c>
      <c r="E222" s="56">
        <f t="shared" si="40"/>
        <v>91.54390133589744</v>
      </c>
      <c r="F222" s="56">
        <f t="shared" si="40"/>
        <v>190.18728837752496</v>
      </c>
      <c r="G222" s="57">
        <f t="shared" si="40"/>
        <v>163.78123227760824</v>
      </c>
      <c r="H222" s="61">
        <f t="shared" si="40"/>
        <v>7880.998129</v>
      </c>
    </row>
    <row r="224" ht="15">
      <c r="A224" s="62">
        <v>2007</v>
      </c>
    </row>
    <row r="225" spans="1:8" ht="15">
      <c r="A225" s="52" t="s">
        <v>118</v>
      </c>
      <c r="B225" s="63" t="s">
        <v>120</v>
      </c>
      <c r="C225" s="63" t="s">
        <v>121</v>
      </c>
      <c r="D225" s="63" t="s">
        <v>122</v>
      </c>
      <c r="E225" s="63" t="s">
        <v>123</v>
      </c>
      <c r="F225" s="63" t="s">
        <v>126</v>
      </c>
      <c r="G225" s="65" t="s">
        <v>124</v>
      </c>
      <c r="H225" s="65" t="s">
        <v>125</v>
      </c>
    </row>
    <row r="226" spans="1:8" ht="15">
      <c r="A226" s="53" t="s">
        <v>119</v>
      </c>
      <c r="B226" s="64"/>
      <c r="C226" s="64"/>
      <c r="D226" s="64"/>
      <c r="E226" s="64"/>
      <c r="F226" s="64"/>
      <c r="G226" s="66"/>
      <c r="H226" s="66"/>
    </row>
    <row r="227" spans="1:8" ht="15">
      <c r="A227" s="54" t="s">
        <v>120</v>
      </c>
      <c r="B227" s="46">
        <f>$S$4</f>
        <v>1215.8841920080608</v>
      </c>
      <c r="C227" s="46">
        <f>$S$6</f>
        <v>0.3972946465722443</v>
      </c>
      <c r="D227" s="46">
        <f>$S$7</f>
        <v>5.315011336201229</v>
      </c>
      <c r="E227" s="47">
        <v>0</v>
      </c>
      <c r="F227" s="46">
        <f>$S$8</f>
        <v>0.7949845968663923</v>
      </c>
      <c r="G227" s="51">
        <f>$S$9</f>
        <v>0.08670936436013545</v>
      </c>
      <c r="H227" s="58">
        <f aca="true" t="shared" si="41" ref="H227:H232">SUM(B227:G227)</f>
        <v>1222.4781919520608</v>
      </c>
    </row>
    <row r="228" spans="1:8" ht="15">
      <c r="A228" s="54" t="s">
        <v>121</v>
      </c>
      <c r="B228" s="46">
        <f>$S$13</f>
        <v>0.005849999999999999</v>
      </c>
      <c r="C228" s="46">
        <f>$S$11</f>
        <v>585.8292474667694</v>
      </c>
      <c r="D228" s="46">
        <f>$S$14</f>
        <v>9.520282569111112</v>
      </c>
      <c r="E228" s="47">
        <v>0</v>
      </c>
      <c r="F228" s="46">
        <f>$S$15</f>
        <v>0.005421952333333334</v>
      </c>
      <c r="G228" s="48">
        <v>0</v>
      </c>
      <c r="H228" s="59">
        <f t="shared" si="41"/>
        <v>595.3608019882139</v>
      </c>
    </row>
    <row r="229" spans="1:8" ht="15">
      <c r="A229" s="54" t="s">
        <v>122</v>
      </c>
      <c r="B229" s="46">
        <f>$S$19</f>
        <v>1.9732813056564715</v>
      </c>
      <c r="C229" s="46">
        <f>$S$20</f>
        <v>18.838015408555556</v>
      </c>
      <c r="D229" s="46">
        <f>$S$17</f>
        <v>5596.94774908675</v>
      </c>
      <c r="E229" s="46">
        <f>$S$21</f>
        <v>0.049923999999999996</v>
      </c>
      <c r="F229" s="46">
        <f>$S$22</f>
        <v>2.1176833044444443</v>
      </c>
      <c r="G229" s="48">
        <v>0</v>
      </c>
      <c r="H229" s="59">
        <f t="shared" si="41"/>
        <v>5619.926653105407</v>
      </c>
    </row>
    <row r="230" spans="1:8" ht="15">
      <c r="A230" s="54" t="s">
        <v>123</v>
      </c>
      <c r="B230" s="47">
        <v>0</v>
      </c>
      <c r="C230" s="47">
        <v>0</v>
      </c>
      <c r="D230" s="46">
        <f>$S$26</f>
        <v>0.109</v>
      </c>
      <c r="E230" s="46">
        <f>$S$24</f>
        <v>91.45000089999999</v>
      </c>
      <c r="F230" s="47">
        <v>0</v>
      </c>
      <c r="G230" s="48">
        <v>0</v>
      </c>
      <c r="H230" s="59">
        <f t="shared" si="41"/>
        <v>91.55900089999999</v>
      </c>
    </row>
    <row r="231" spans="1:8" ht="15">
      <c r="A231" s="54" t="s">
        <v>126</v>
      </c>
      <c r="B231" s="46">
        <f>$S$30</f>
        <v>0.05783</v>
      </c>
      <c r="C231" s="46">
        <f>$S$31</f>
        <v>0.5942344898888889</v>
      </c>
      <c r="D231" s="46">
        <f>$S$32</f>
        <v>1.5781084566666665</v>
      </c>
      <c r="E231" s="47">
        <v>0</v>
      </c>
      <c r="F231" s="46">
        <f>$S$28</f>
        <v>186.92586859990013</v>
      </c>
      <c r="G231" s="48">
        <v>0</v>
      </c>
      <c r="H231" s="59">
        <f t="shared" si="41"/>
        <v>189.1560415464557</v>
      </c>
    </row>
    <row r="232" spans="1:8" ht="15">
      <c r="A232" s="54" t="s">
        <v>124</v>
      </c>
      <c r="B232" s="49">
        <v>0</v>
      </c>
      <c r="C232" s="49">
        <v>0</v>
      </c>
      <c r="D232" s="49">
        <v>0</v>
      </c>
      <c r="E232" s="49">
        <v>0</v>
      </c>
      <c r="F232" s="49">
        <v>0</v>
      </c>
      <c r="G232" s="50">
        <f>$S$34</f>
        <v>162.51743950786118</v>
      </c>
      <c r="H232" s="60">
        <f t="shared" si="41"/>
        <v>162.51743950786118</v>
      </c>
    </row>
    <row r="233" spans="1:8" ht="15">
      <c r="A233" s="53" t="s">
        <v>125</v>
      </c>
      <c r="B233" s="55">
        <f aca="true" t="shared" si="42" ref="B233:H233">SUM(B227:B232)</f>
        <v>1217.9211533137172</v>
      </c>
      <c r="C233" s="56">
        <f t="shared" si="42"/>
        <v>605.6587920117861</v>
      </c>
      <c r="D233" s="56">
        <f t="shared" si="42"/>
        <v>5613.47015144873</v>
      </c>
      <c r="E233" s="56">
        <f t="shared" si="42"/>
        <v>91.4999249</v>
      </c>
      <c r="F233" s="56">
        <f t="shared" si="42"/>
        <v>189.8439584535443</v>
      </c>
      <c r="G233" s="57">
        <f t="shared" si="42"/>
        <v>162.60414887222132</v>
      </c>
      <c r="H233" s="61">
        <f t="shared" si="42"/>
        <v>7880.998128999999</v>
      </c>
    </row>
    <row r="235" ht="15">
      <c r="A235" s="62">
        <v>2008</v>
      </c>
    </row>
    <row r="236" spans="1:8" ht="15">
      <c r="A236" s="52" t="s">
        <v>118</v>
      </c>
      <c r="B236" s="63" t="s">
        <v>120</v>
      </c>
      <c r="C236" s="63" t="s">
        <v>121</v>
      </c>
      <c r="D236" s="63" t="s">
        <v>122</v>
      </c>
      <c r="E236" s="63" t="s">
        <v>123</v>
      </c>
      <c r="F236" s="63" t="s">
        <v>126</v>
      </c>
      <c r="G236" s="65" t="s">
        <v>124</v>
      </c>
      <c r="H236" s="65" t="s">
        <v>125</v>
      </c>
    </row>
    <row r="237" spans="1:8" ht="15">
      <c r="A237" s="53" t="s">
        <v>119</v>
      </c>
      <c r="B237" s="64"/>
      <c r="C237" s="64"/>
      <c r="D237" s="64"/>
      <c r="E237" s="64"/>
      <c r="F237" s="64"/>
      <c r="G237" s="66"/>
      <c r="H237" s="66"/>
    </row>
    <row r="238" spans="1:8" ht="15">
      <c r="A238" s="54" t="s">
        <v>120</v>
      </c>
      <c r="B238" s="46">
        <f>$T$4</f>
        <v>1220.9010427636872</v>
      </c>
      <c r="C238" s="46">
        <f>$T$6</f>
        <v>0.25221040284679086</v>
      </c>
      <c r="D238" s="46">
        <f>$T$7</f>
        <v>3.374073025660099</v>
      </c>
      <c r="E238" s="47">
        <v>0</v>
      </c>
      <c r="F238" s="46">
        <f>$T$8</f>
        <v>0.504671752218556</v>
      </c>
      <c r="G238" s="51">
        <f>$T$9</f>
        <v>0.05504479837455413</v>
      </c>
      <c r="H238" s="58">
        <f aca="true" t="shared" si="43" ref="H238:H243">SUM(B238:G238)</f>
        <v>1225.0870427427874</v>
      </c>
    </row>
    <row r="239" spans="1:8" ht="15">
      <c r="A239" s="54" t="s">
        <v>121</v>
      </c>
      <c r="B239" s="46">
        <f>$T$13</f>
        <v>0.005849999999999999</v>
      </c>
      <c r="C239" s="46">
        <f>$T$11</f>
        <v>586.9187680886321</v>
      </c>
      <c r="D239" s="46">
        <f>$T$14</f>
        <v>9.520282569111112</v>
      </c>
      <c r="E239" s="47">
        <v>0</v>
      </c>
      <c r="F239" s="46">
        <f>$T$15</f>
        <v>0.005421952333333334</v>
      </c>
      <c r="G239" s="48">
        <v>0</v>
      </c>
      <c r="H239" s="59">
        <f t="shared" si="43"/>
        <v>596.4503226100766</v>
      </c>
    </row>
    <row r="240" spans="1:8" ht="15">
      <c r="A240" s="54" t="s">
        <v>122</v>
      </c>
      <c r="B240" s="46">
        <f>$T$19</f>
        <v>1.684535746716891</v>
      </c>
      <c r="C240" s="46">
        <f>$T$20</f>
        <v>18.838015408555556</v>
      </c>
      <c r="D240" s="46">
        <f>$T$17</f>
        <v>5595.111896788896</v>
      </c>
      <c r="E240" s="46">
        <f>$T$21</f>
        <v>0.049923999999999996</v>
      </c>
      <c r="F240" s="46">
        <f>$T$22</f>
        <v>2.1176833044444443</v>
      </c>
      <c r="G240" s="48">
        <v>0</v>
      </c>
      <c r="H240" s="59">
        <f t="shared" si="43"/>
        <v>5617.802055248613</v>
      </c>
    </row>
    <row r="241" spans="1:8" ht="15">
      <c r="A241" s="54" t="s">
        <v>123</v>
      </c>
      <c r="B241" s="47">
        <v>0</v>
      </c>
      <c r="C241" s="47">
        <v>0</v>
      </c>
      <c r="D241" s="46">
        <f>$T$26</f>
        <v>0.21366666666666664</v>
      </c>
      <c r="E241" s="46">
        <f>$T$24</f>
        <v>91.48874356666667</v>
      </c>
      <c r="F241" s="47">
        <v>0</v>
      </c>
      <c r="G241" s="48">
        <v>0</v>
      </c>
      <c r="H241" s="59">
        <f t="shared" si="43"/>
        <v>91.70241023333334</v>
      </c>
    </row>
    <row r="242" spans="1:8" ht="15">
      <c r="A242" s="54" t="s">
        <v>126</v>
      </c>
      <c r="B242" s="46">
        <f>$T$30</f>
        <v>0.05783</v>
      </c>
      <c r="C242" s="46">
        <f>$T$31</f>
        <v>0.5942344898888889</v>
      </c>
      <c r="D242" s="46">
        <f>$T$32</f>
        <v>1.5781084566666665</v>
      </c>
      <c r="E242" s="47">
        <v>0</v>
      </c>
      <c r="F242" s="46">
        <f>$T$28</f>
        <v>186.57102502222406</v>
      </c>
      <c r="G242" s="48">
        <v>0</v>
      </c>
      <c r="H242" s="59">
        <f t="shared" si="43"/>
        <v>188.8011979687796</v>
      </c>
    </row>
    <row r="243" spans="1:8" ht="15">
      <c r="A243" s="54" t="s">
        <v>124</v>
      </c>
      <c r="B243" s="49">
        <v>0</v>
      </c>
      <c r="C243" s="49">
        <v>0</v>
      </c>
      <c r="D243" s="49">
        <v>0</v>
      </c>
      <c r="E243" s="49">
        <v>0</v>
      </c>
      <c r="F243" s="49">
        <v>0</v>
      </c>
      <c r="G243" s="50">
        <f>$T$34</f>
        <v>161.155100196409</v>
      </c>
      <c r="H243" s="60">
        <f t="shared" si="43"/>
        <v>161.155100196409</v>
      </c>
    </row>
    <row r="244" spans="1:8" ht="15">
      <c r="A244" s="53" t="s">
        <v>125</v>
      </c>
      <c r="B244" s="55">
        <f aca="true" t="shared" si="44" ref="B244:H244">SUM(B238:B243)</f>
        <v>1222.649258510404</v>
      </c>
      <c r="C244" s="56">
        <f t="shared" si="44"/>
        <v>606.6032283899233</v>
      </c>
      <c r="D244" s="56">
        <f t="shared" si="44"/>
        <v>5609.798027507</v>
      </c>
      <c r="E244" s="56">
        <f t="shared" si="44"/>
        <v>91.53866756666667</v>
      </c>
      <c r="F244" s="56">
        <f t="shared" si="44"/>
        <v>189.1988020312204</v>
      </c>
      <c r="G244" s="57">
        <f t="shared" si="44"/>
        <v>161.21014499478355</v>
      </c>
      <c r="H244" s="61">
        <f t="shared" si="44"/>
        <v>7880.998129</v>
      </c>
    </row>
    <row r="246" ht="15">
      <c r="A246" s="62">
        <v>2009</v>
      </c>
    </row>
    <row r="247" spans="1:8" ht="15">
      <c r="A247" s="52" t="s">
        <v>118</v>
      </c>
      <c r="B247" s="63" t="s">
        <v>120</v>
      </c>
      <c r="C247" s="63" t="s">
        <v>121</v>
      </c>
      <c r="D247" s="63" t="s">
        <v>122</v>
      </c>
      <c r="E247" s="63" t="s">
        <v>123</v>
      </c>
      <c r="F247" s="63" t="s">
        <v>126</v>
      </c>
      <c r="G247" s="65" t="s">
        <v>124</v>
      </c>
      <c r="H247" s="65" t="s">
        <v>125</v>
      </c>
    </row>
    <row r="248" spans="1:8" ht="15">
      <c r="A248" s="53" t="s">
        <v>119</v>
      </c>
      <c r="B248" s="64"/>
      <c r="C248" s="64"/>
      <c r="D248" s="64"/>
      <c r="E248" s="64"/>
      <c r="F248" s="64"/>
      <c r="G248" s="66"/>
      <c r="H248" s="66"/>
    </row>
    <row r="249" spans="1:8" ht="15">
      <c r="A249" s="54" t="s">
        <v>120</v>
      </c>
      <c r="B249" s="46">
        <f>$U$4</f>
        <v>1223.1035270899588</v>
      </c>
      <c r="C249" s="46">
        <f>$U$6</f>
        <v>0.2072632063549494</v>
      </c>
      <c r="D249" s="46">
        <f>$U$7</f>
        <v>2.772769028876542</v>
      </c>
      <c r="E249" s="47">
        <v>0</v>
      </c>
      <c r="F249" s="46">
        <f>$U$8</f>
        <v>0.41473263727796866</v>
      </c>
      <c r="G249" s="51">
        <f>$U$9</f>
        <v>0.04523509449054021</v>
      </c>
      <c r="H249" s="58">
        <f aca="true" t="shared" si="45" ref="H249:H254">SUM(B249:G249)</f>
        <v>1226.543527056959</v>
      </c>
    </row>
    <row r="250" spans="1:8" ht="15">
      <c r="A250" s="54" t="s">
        <v>121</v>
      </c>
      <c r="B250" s="46">
        <f>$U$13</f>
        <v>0.005849999999999999</v>
      </c>
      <c r="C250" s="46">
        <f>$U$11</f>
        <v>579.9124261868781</v>
      </c>
      <c r="D250" s="46">
        <f>$U$14</f>
        <v>9.520282569111112</v>
      </c>
      <c r="E250" s="47">
        <v>0</v>
      </c>
      <c r="F250" s="46">
        <f>$U$15</f>
        <v>0.005421952333333334</v>
      </c>
      <c r="G250" s="48">
        <v>0</v>
      </c>
      <c r="H250" s="59">
        <f t="shared" si="45"/>
        <v>589.4439807083226</v>
      </c>
    </row>
    <row r="251" spans="1:8" ht="15">
      <c r="A251" s="54" t="s">
        <v>122</v>
      </c>
      <c r="B251" s="46">
        <f>$U$19</f>
        <v>1.8663899999999998</v>
      </c>
      <c r="C251" s="46">
        <f>$U$20</f>
        <v>18.838015408555556</v>
      </c>
      <c r="D251" s="46">
        <f>$U$17</f>
        <v>5601.843433829187</v>
      </c>
      <c r="E251" s="46">
        <f>$U$21</f>
        <v>0.049923999999999996</v>
      </c>
      <c r="F251" s="46">
        <f>$U$22</f>
        <v>2.1176833044444443</v>
      </c>
      <c r="G251" s="48">
        <v>0</v>
      </c>
      <c r="H251" s="59">
        <f t="shared" si="45"/>
        <v>5624.715446542187</v>
      </c>
    </row>
    <row r="252" spans="1:8" ht="15">
      <c r="A252" s="54" t="s">
        <v>123</v>
      </c>
      <c r="B252" s="47">
        <v>0</v>
      </c>
      <c r="C252" s="47">
        <v>0</v>
      </c>
      <c r="D252" s="46">
        <f>$U$26</f>
        <v>0.03633333333333333</v>
      </c>
      <c r="E252" s="46">
        <f>$U$24</f>
        <v>91.66848623333334</v>
      </c>
      <c r="F252" s="47">
        <v>0</v>
      </c>
      <c r="G252" s="48">
        <v>0</v>
      </c>
      <c r="H252" s="59">
        <f t="shared" si="45"/>
        <v>91.70481956666667</v>
      </c>
    </row>
    <row r="253" spans="1:8" ht="15">
      <c r="A253" s="54" t="s">
        <v>126</v>
      </c>
      <c r="B253" s="46">
        <f>$U$30</f>
        <v>0.05783</v>
      </c>
      <c r="C253" s="46">
        <f>$U$31</f>
        <v>0.5942344898888889</v>
      </c>
      <c r="D253" s="46">
        <f>$U$32</f>
        <v>1.5781084566666665</v>
      </c>
      <c r="E253" s="47">
        <v>0</v>
      </c>
      <c r="F253" s="46">
        <f>$U$28</f>
        <v>186.61599457969436</v>
      </c>
      <c r="G253" s="48">
        <v>0</v>
      </c>
      <c r="H253" s="59">
        <f t="shared" si="45"/>
        <v>188.84616752624993</v>
      </c>
    </row>
    <row r="254" spans="1:8" ht="15">
      <c r="A254" s="54" t="s">
        <v>124</v>
      </c>
      <c r="B254" s="49">
        <v>0</v>
      </c>
      <c r="C254" s="49">
        <v>0</v>
      </c>
      <c r="D254" s="49">
        <v>0</v>
      </c>
      <c r="E254" s="49">
        <v>0</v>
      </c>
      <c r="F254" s="49">
        <v>0</v>
      </c>
      <c r="G254" s="50">
        <f>$U$34</f>
        <v>159.74418759961515</v>
      </c>
      <c r="H254" s="60">
        <f t="shared" si="45"/>
        <v>159.74418759961515</v>
      </c>
    </row>
    <row r="255" spans="1:8" ht="15">
      <c r="A255" s="53" t="s">
        <v>125</v>
      </c>
      <c r="B255" s="55">
        <f aca="true" t="shared" si="46" ref="B255:H255">SUM(B249:B254)</f>
        <v>1225.0335970899587</v>
      </c>
      <c r="C255" s="56">
        <f t="shared" si="46"/>
        <v>599.5519392916774</v>
      </c>
      <c r="D255" s="56">
        <f t="shared" si="46"/>
        <v>5615.750927217176</v>
      </c>
      <c r="E255" s="56">
        <f t="shared" si="46"/>
        <v>91.71841023333334</v>
      </c>
      <c r="F255" s="56">
        <f t="shared" si="46"/>
        <v>189.1538324737501</v>
      </c>
      <c r="G255" s="57">
        <f t="shared" si="46"/>
        <v>159.7894226941057</v>
      </c>
      <c r="H255" s="61">
        <f t="shared" si="46"/>
        <v>7880.9981290000005</v>
      </c>
    </row>
    <row r="257" ht="15">
      <c r="A257" s="62">
        <v>2010</v>
      </c>
    </row>
    <row r="258" spans="1:8" ht="15">
      <c r="A258" s="52" t="s">
        <v>118</v>
      </c>
      <c r="B258" s="63" t="s">
        <v>120</v>
      </c>
      <c r="C258" s="63" t="s">
        <v>121</v>
      </c>
      <c r="D258" s="63" t="s">
        <v>122</v>
      </c>
      <c r="E258" s="63" t="s">
        <v>123</v>
      </c>
      <c r="F258" s="63" t="s">
        <v>126</v>
      </c>
      <c r="G258" s="65" t="s">
        <v>124</v>
      </c>
      <c r="H258" s="65" t="s">
        <v>125</v>
      </c>
    </row>
    <row r="259" spans="1:8" ht="15">
      <c r="A259" s="53" t="s">
        <v>119</v>
      </c>
      <c r="B259" s="64"/>
      <c r="C259" s="64"/>
      <c r="D259" s="64"/>
      <c r="E259" s="64"/>
      <c r="F259" s="64"/>
      <c r="G259" s="66"/>
      <c r="H259" s="66"/>
    </row>
    <row r="260" spans="1:8" ht="15">
      <c r="A260" s="54" t="s">
        <v>120</v>
      </c>
      <c r="B260" s="46">
        <f>$V$4</f>
        <v>1224.7368841836003</v>
      </c>
      <c r="C260" s="46">
        <f>$V$6</f>
        <v>0.1637620340966016</v>
      </c>
      <c r="D260" s="46">
        <f>$V$7</f>
        <v>2.1908099572253765</v>
      </c>
      <c r="E260" s="47">
        <v>0</v>
      </c>
      <c r="F260" s="46">
        <f>$V$8</f>
        <v>0.32768700958227914</v>
      </c>
      <c r="G260" s="51">
        <f>$V$9</f>
        <v>0.03574098469574286</v>
      </c>
      <c r="H260" s="58">
        <f aca="true" t="shared" si="47" ref="H260:H265">SUM(B260:G260)</f>
        <v>1227.4548841692003</v>
      </c>
    </row>
    <row r="261" spans="1:8" ht="15">
      <c r="A261" s="54" t="s">
        <v>121</v>
      </c>
      <c r="B261" s="46">
        <f>$V$13</f>
        <v>0.005849999999999999</v>
      </c>
      <c r="C261" s="46">
        <f>$V$11</f>
        <v>564.6883212730072</v>
      </c>
      <c r="D261" s="46">
        <f>$V$14</f>
        <v>9.520282569111112</v>
      </c>
      <c r="E261" s="47">
        <v>0</v>
      </c>
      <c r="F261" s="46">
        <f>$V$15</f>
        <v>0.005421952333333334</v>
      </c>
      <c r="G261" s="48">
        <v>0</v>
      </c>
      <c r="H261" s="59">
        <f t="shared" si="47"/>
        <v>574.2198757944517</v>
      </c>
    </row>
    <row r="262" spans="1:8" ht="15">
      <c r="A262" s="54" t="s">
        <v>122</v>
      </c>
      <c r="B262" s="46">
        <f>$V$19</f>
        <v>1.8013899999999998</v>
      </c>
      <c r="C262" s="46">
        <f>$V$20</f>
        <v>18.838015408555556</v>
      </c>
      <c r="D262" s="46">
        <f>$V$17</f>
        <v>5616.540101563167</v>
      </c>
      <c r="E262" s="46">
        <f>$V$21</f>
        <v>0.049923999999999996</v>
      </c>
      <c r="F262" s="46">
        <f>$V$22</f>
        <v>2.1176833044444443</v>
      </c>
      <c r="G262" s="48">
        <v>0</v>
      </c>
      <c r="H262" s="59">
        <f t="shared" si="47"/>
        <v>5639.347114276167</v>
      </c>
    </row>
    <row r="263" spans="1:8" ht="15">
      <c r="A263" s="54" t="s">
        <v>123</v>
      </c>
      <c r="B263" s="47">
        <v>0</v>
      </c>
      <c r="C263" s="47">
        <v>0</v>
      </c>
      <c r="D263" s="46">
        <f>$V$26</f>
        <v>0</v>
      </c>
      <c r="E263" s="46">
        <f>$V$24</f>
        <v>91.63672890000001</v>
      </c>
      <c r="F263" s="47">
        <v>0</v>
      </c>
      <c r="G263" s="48">
        <v>0</v>
      </c>
      <c r="H263" s="59">
        <f t="shared" si="47"/>
        <v>91.63672890000001</v>
      </c>
    </row>
    <row r="264" spans="1:8" ht="15">
      <c r="A264" s="54" t="s">
        <v>126</v>
      </c>
      <c r="B264" s="46">
        <f>$V$30</f>
        <v>0.05783</v>
      </c>
      <c r="C264" s="46">
        <f>$V$31</f>
        <v>0.5942344898888889</v>
      </c>
      <c r="D264" s="46">
        <f>$V$32</f>
        <v>1.5781084566666665</v>
      </c>
      <c r="E264" s="47">
        <v>0</v>
      </c>
      <c r="F264" s="46">
        <f>$V$28</f>
        <v>187.6595173935422</v>
      </c>
      <c r="G264" s="48">
        <v>0</v>
      </c>
      <c r="H264" s="59">
        <f t="shared" si="47"/>
        <v>189.88969034009773</v>
      </c>
    </row>
    <row r="265" spans="1:8" ht="15">
      <c r="A265" s="54" t="s">
        <v>124</v>
      </c>
      <c r="B265" s="49">
        <v>0</v>
      </c>
      <c r="C265" s="49">
        <v>0</v>
      </c>
      <c r="D265" s="49">
        <v>0</v>
      </c>
      <c r="E265" s="49">
        <v>0</v>
      </c>
      <c r="F265" s="49">
        <v>0</v>
      </c>
      <c r="G265" s="50">
        <f>$V$34</f>
        <v>158.4498355200838</v>
      </c>
      <c r="H265" s="60">
        <f t="shared" si="47"/>
        <v>158.4498355200838</v>
      </c>
    </row>
    <row r="266" spans="1:8" ht="15">
      <c r="A266" s="53" t="s">
        <v>125</v>
      </c>
      <c r="B266" s="55">
        <f aca="true" t="shared" si="48" ref="B266:H266">SUM(B260:B265)</f>
        <v>1226.6019541836004</v>
      </c>
      <c r="C266" s="56">
        <f t="shared" si="48"/>
        <v>584.2843332055483</v>
      </c>
      <c r="D266" s="56">
        <f t="shared" si="48"/>
        <v>5629.829302546171</v>
      </c>
      <c r="E266" s="56">
        <f t="shared" si="48"/>
        <v>91.68665290000001</v>
      </c>
      <c r="F266" s="56">
        <f t="shared" si="48"/>
        <v>190.11030965990224</v>
      </c>
      <c r="G266" s="57">
        <f t="shared" si="48"/>
        <v>158.48557650477954</v>
      </c>
      <c r="H266" s="61">
        <f t="shared" si="48"/>
        <v>7880.9981290000005</v>
      </c>
    </row>
    <row r="268" ht="15">
      <c r="A268" s="62">
        <v>2011</v>
      </c>
    </row>
    <row r="269" spans="1:8" ht="15">
      <c r="A269" s="52" t="s">
        <v>118</v>
      </c>
      <c r="B269" s="63" t="s">
        <v>120</v>
      </c>
      <c r="C269" s="63" t="s">
        <v>121</v>
      </c>
      <c r="D269" s="63" t="s">
        <v>122</v>
      </c>
      <c r="E269" s="63" t="s">
        <v>123</v>
      </c>
      <c r="F269" s="63" t="s">
        <v>126</v>
      </c>
      <c r="G269" s="65" t="s">
        <v>124</v>
      </c>
      <c r="H269" s="65" t="s">
        <v>125</v>
      </c>
    </row>
    <row r="270" spans="1:8" ht="15">
      <c r="A270" s="53" t="s">
        <v>119</v>
      </c>
      <c r="B270" s="64"/>
      <c r="C270" s="64"/>
      <c r="D270" s="64"/>
      <c r="E270" s="64"/>
      <c r="F270" s="64"/>
      <c r="G270" s="66"/>
      <c r="H270" s="66"/>
    </row>
    <row r="271" spans="1:8" ht="15">
      <c r="A271" s="54" t="s">
        <v>120</v>
      </c>
      <c r="B271" s="46">
        <f>$W$4</f>
        <v>1225.9757247036698</v>
      </c>
      <c r="C271" s="46">
        <f>$W$6</f>
        <v>0.30746050682280496</v>
      </c>
      <c r="D271" s="46">
        <f>$W$7</f>
        <v>4.113209410940874</v>
      </c>
      <c r="E271" s="47">
        <v>0</v>
      </c>
      <c r="F271" s="46">
        <f>$W$8</f>
        <v>0.6152269334049978</v>
      </c>
      <c r="G271" s="51">
        <f>$W$9</f>
        <v>0.06710310683132421</v>
      </c>
      <c r="H271" s="58">
        <f aca="true" t="shared" si="49" ref="H271:H276">SUM(B271:G271)</f>
        <v>1231.0787246616699</v>
      </c>
    </row>
    <row r="272" spans="1:8" ht="15">
      <c r="A272" s="54" t="s">
        <v>121</v>
      </c>
      <c r="B272" s="46">
        <f>$W$13</f>
        <v>0.005849999999999999</v>
      </c>
      <c r="C272" s="46">
        <f>$W$11</f>
        <v>562.795582536644</v>
      </c>
      <c r="D272" s="46">
        <f>$W$14</f>
        <v>9.520282569111112</v>
      </c>
      <c r="E272" s="47">
        <v>0</v>
      </c>
      <c r="F272" s="46">
        <f>$W$15</f>
        <v>0.005421952333333334</v>
      </c>
      <c r="G272" s="48">
        <v>0</v>
      </c>
      <c r="H272" s="59">
        <f t="shared" si="49"/>
        <v>572.3271370580885</v>
      </c>
    </row>
    <row r="273" spans="1:8" ht="15">
      <c r="A273" s="54" t="s">
        <v>122</v>
      </c>
      <c r="B273" s="46">
        <f>$W$19</f>
        <v>0.9645689310611929</v>
      </c>
      <c r="C273" s="46">
        <f>$W$20</f>
        <v>18.838015408555556</v>
      </c>
      <c r="D273" s="46">
        <f>$W$17</f>
        <v>5615.159782290439</v>
      </c>
      <c r="E273" s="46">
        <f>$W$21</f>
        <v>0.0215</v>
      </c>
      <c r="F273" s="46">
        <f>$W$22</f>
        <v>2.1176833044444443</v>
      </c>
      <c r="G273" s="48">
        <v>0</v>
      </c>
      <c r="H273" s="59">
        <f t="shared" si="49"/>
        <v>5637.1015499345</v>
      </c>
    </row>
    <row r="274" spans="1:8" ht="15">
      <c r="A274" s="54" t="s">
        <v>123</v>
      </c>
      <c r="B274" s="47">
        <v>0</v>
      </c>
      <c r="C274" s="47">
        <v>0</v>
      </c>
      <c r="D274" s="46">
        <f>$W$26</f>
        <v>0</v>
      </c>
      <c r="E274" s="46">
        <f>$W$24</f>
        <v>91.6152289</v>
      </c>
      <c r="F274" s="47">
        <v>0</v>
      </c>
      <c r="G274" s="48">
        <v>0</v>
      </c>
      <c r="H274" s="59">
        <f t="shared" si="49"/>
        <v>91.6152289</v>
      </c>
    </row>
    <row r="275" spans="1:8" ht="15">
      <c r="A275" s="54" t="s">
        <v>126</v>
      </c>
      <c r="B275" s="46">
        <f>$W$30</f>
        <v>0.05783</v>
      </c>
      <c r="C275" s="46">
        <f>$W$31</f>
        <v>0.5942344898888889</v>
      </c>
      <c r="D275" s="46">
        <f>$W$32</f>
        <v>1.5781084566666665</v>
      </c>
      <c r="E275" s="47">
        <v>0</v>
      </c>
      <c r="F275" s="46">
        <f>$W$28</f>
        <v>189.56574743163083</v>
      </c>
      <c r="G275" s="48">
        <v>0</v>
      </c>
      <c r="H275" s="59">
        <f t="shared" si="49"/>
        <v>191.7959203781864</v>
      </c>
    </row>
    <row r="276" spans="1:8" ht="15">
      <c r="A276" s="54" t="s">
        <v>124</v>
      </c>
      <c r="B276" s="49">
        <v>0</v>
      </c>
      <c r="C276" s="49">
        <v>0</v>
      </c>
      <c r="D276" s="49">
        <v>0</v>
      </c>
      <c r="E276" s="49">
        <v>0</v>
      </c>
      <c r="F276" s="49">
        <v>0</v>
      </c>
      <c r="G276" s="50">
        <f>$W$34</f>
        <v>157.07956806755575</v>
      </c>
      <c r="H276" s="60">
        <f t="shared" si="49"/>
        <v>157.07956806755575</v>
      </c>
    </row>
    <row r="277" spans="1:8" ht="15">
      <c r="A277" s="53" t="s">
        <v>125</v>
      </c>
      <c r="B277" s="55">
        <f aca="true" t="shared" si="50" ref="B277:H277">SUM(B271:B276)</f>
        <v>1227.003973634731</v>
      </c>
      <c r="C277" s="56">
        <f t="shared" si="50"/>
        <v>582.5352929419113</v>
      </c>
      <c r="D277" s="56">
        <f t="shared" si="50"/>
        <v>5630.371382727158</v>
      </c>
      <c r="E277" s="56">
        <f t="shared" si="50"/>
        <v>91.63672890000001</v>
      </c>
      <c r="F277" s="56">
        <f t="shared" si="50"/>
        <v>192.3040796218136</v>
      </c>
      <c r="G277" s="57">
        <f t="shared" si="50"/>
        <v>157.14667117438708</v>
      </c>
      <c r="H277" s="61">
        <f t="shared" si="50"/>
        <v>7880.9981290000005</v>
      </c>
    </row>
    <row r="279" ht="15">
      <c r="A279" s="62">
        <v>2012</v>
      </c>
    </row>
    <row r="280" spans="1:8" ht="15">
      <c r="A280" s="52" t="s">
        <v>118</v>
      </c>
      <c r="B280" s="63" t="s">
        <v>120</v>
      </c>
      <c r="C280" s="63" t="s">
        <v>121</v>
      </c>
      <c r="D280" s="63" t="s">
        <v>122</v>
      </c>
      <c r="E280" s="63" t="s">
        <v>123</v>
      </c>
      <c r="F280" s="63" t="s">
        <v>126</v>
      </c>
      <c r="G280" s="65" t="s">
        <v>124</v>
      </c>
      <c r="H280" s="65" t="s">
        <v>125</v>
      </c>
    </row>
    <row r="281" spans="1:8" ht="15">
      <c r="A281" s="53" t="s">
        <v>119</v>
      </c>
      <c r="B281" s="64"/>
      <c r="C281" s="64"/>
      <c r="D281" s="64"/>
      <c r="E281" s="64"/>
      <c r="F281" s="64"/>
      <c r="G281" s="66"/>
      <c r="H281" s="66"/>
    </row>
    <row r="282" spans="1:8" ht="15">
      <c r="A282" s="54" t="s">
        <v>120</v>
      </c>
      <c r="B282" s="46">
        <f>$X$4</f>
        <v>1229.5115268537688</v>
      </c>
      <c r="C282" s="46">
        <f>$X$6</f>
        <v>0.5438851635599198</v>
      </c>
      <c r="D282" s="46">
        <f>$X$7</f>
        <v>7.276100583920091</v>
      </c>
      <c r="E282" s="47">
        <v>0</v>
      </c>
      <c r="F282" s="46">
        <f>$X$8</f>
        <v>1.0883114867636918</v>
      </c>
      <c r="G282" s="51">
        <f>$X$9</f>
        <v>0.11870267375629827</v>
      </c>
      <c r="H282" s="58">
        <f aca="true" t="shared" si="51" ref="H282:H287">SUM(B282:G282)</f>
        <v>1238.538526761769</v>
      </c>
    </row>
    <row r="283" spans="1:8" ht="15">
      <c r="A283" s="54" t="s">
        <v>121</v>
      </c>
      <c r="B283" s="46">
        <f>$X$13</f>
        <v>0.005849999999999999</v>
      </c>
      <c r="C283" s="46">
        <f>$X$11</f>
        <v>571.1663807082755</v>
      </c>
      <c r="D283" s="46">
        <f>$X$14</f>
        <v>9.520282569111112</v>
      </c>
      <c r="E283" s="47">
        <v>0</v>
      </c>
      <c r="F283" s="46">
        <f>$X$15</f>
        <v>0.005421952333333334</v>
      </c>
      <c r="G283" s="48">
        <v>0</v>
      </c>
      <c r="H283" s="59">
        <f t="shared" si="51"/>
        <v>580.69793522972</v>
      </c>
    </row>
    <row r="284" spans="1:8" ht="15">
      <c r="A284" s="54" t="s">
        <v>122</v>
      </c>
      <c r="B284" s="46">
        <f>$X$19</f>
        <v>1.205645615801704</v>
      </c>
      <c r="C284" s="46">
        <f>$X$20</f>
        <v>18.838015408555556</v>
      </c>
      <c r="D284" s="46">
        <f>$X$17</f>
        <v>5598.665679826461</v>
      </c>
      <c r="E284" s="46">
        <f>$X$21</f>
        <v>0.0215</v>
      </c>
      <c r="F284" s="46">
        <f>$X$22</f>
        <v>2.1176833044444443</v>
      </c>
      <c r="G284" s="48">
        <v>0</v>
      </c>
      <c r="H284" s="59">
        <f t="shared" si="51"/>
        <v>5620.848524155263</v>
      </c>
    </row>
    <row r="285" spans="1:8" ht="15">
      <c r="A285" s="54" t="s">
        <v>123</v>
      </c>
      <c r="B285" s="47">
        <v>0</v>
      </c>
      <c r="C285" s="47">
        <v>0</v>
      </c>
      <c r="D285" s="46">
        <f>$X$26</f>
        <v>0</v>
      </c>
      <c r="E285" s="46">
        <f>$X$24</f>
        <v>91.59372890000002</v>
      </c>
      <c r="F285" s="47">
        <v>0</v>
      </c>
      <c r="G285" s="48">
        <v>0</v>
      </c>
      <c r="H285" s="59">
        <f t="shared" si="51"/>
        <v>91.59372890000002</v>
      </c>
    </row>
    <row r="286" spans="1:8" ht="15">
      <c r="A286" s="54" t="s">
        <v>126</v>
      </c>
      <c r="B286" s="46">
        <f>$X$30</f>
        <v>0.05783</v>
      </c>
      <c r="C286" s="46">
        <f>$X$31</f>
        <v>0.5942344898888889</v>
      </c>
      <c r="D286" s="46">
        <f>$X$32</f>
        <v>1.5781084566666665</v>
      </c>
      <c r="E286" s="47">
        <v>0</v>
      </c>
      <c r="F286" s="46">
        <f>$X$28</f>
        <v>191.4292051549515</v>
      </c>
      <c r="G286" s="48">
        <v>0</v>
      </c>
      <c r="H286" s="59">
        <f t="shared" si="51"/>
        <v>193.65937810150706</v>
      </c>
    </row>
    <row r="287" spans="1:8" ht="15">
      <c r="A287" s="54" t="s">
        <v>124</v>
      </c>
      <c r="B287" s="49">
        <v>0</v>
      </c>
      <c r="C287" s="49">
        <v>0</v>
      </c>
      <c r="D287" s="49">
        <v>0</v>
      </c>
      <c r="E287" s="49">
        <v>0</v>
      </c>
      <c r="F287" s="49">
        <v>0</v>
      </c>
      <c r="G287" s="50">
        <f>$X$34</f>
        <v>155.6600358517419</v>
      </c>
      <c r="H287" s="60">
        <f t="shared" si="51"/>
        <v>155.6600358517419</v>
      </c>
    </row>
    <row r="288" spans="1:8" ht="15">
      <c r="A288" s="53" t="s">
        <v>125</v>
      </c>
      <c r="B288" s="55">
        <f aca="true" t="shared" si="52" ref="B288:H288">SUM(B282:B287)</f>
        <v>1230.7808524695706</v>
      </c>
      <c r="C288" s="56">
        <f t="shared" si="52"/>
        <v>591.1425157702798</v>
      </c>
      <c r="D288" s="56">
        <f t="shared" si="52"/>
        <v>5617.04017143616</v>
      </c>
      <c r="E288" s="56">
        <f t="shared" si="52"/>
        <v>91.61522890000002</v>
      </c>
      <c r="F288" s="56">
        <f t="shared" si="52"/>
        <v>194.64062189849295</v>
      </c>
      <c r="G288" s="57">
        <f t="shared" si="52"/>
        <v>155.7787385254982</v>
      </c>
      <c r="H288" s="61">
        <f t="shared" si="52"/>
        <v>7880.9981290000005</v>
      </c>
    </row>
    <row r="290" ht="15">
      <c r="A290" s="62">
        <v>2013</v>
      </c>
    </row>
    <row r="291" spans="1:8" ht="15">
      <c r="A291" s="52" t="s">
        <v>118</v>
      </c>
      <c r="B291" s="63" t="s">
        <v>120</v>
      </c>
      <c r="C291" s="63" t="s">
        <v>121</v>
      </c>
      <c r="D291" s="63" t="s">
        <v>122</v>
      </c>
      <c r="E291" s="63" t="s">
        <v>123</v>
      </c>
      <c r="F291" s="63" t="s">
        <v>126</v>
      </c>
      <c r="G291" s="65" t="s">
        <v>124</v>
      </c>
      <c r="H291" s="65" t="s">
        <v>125</v>
      </c>
    </row>
    <row r="292" spans="1:8" ht="15">
      <c r="A292" s="53" t="s">
        <v>119</v>
      </c>
      <c r="B292" s="64"/>
      <c r="C292" s="64"/>
      <c r="D292" s="64"/>
      <c r="E292" s="64"/>
      <c r="F292" s="64"/>
      <c r="G292" s="66"/>
      <c r="H292" s="66"/>
    </row>
    <row r="293" spans="1:8" ht="15">
      <c r="A293" s="54" t="s">
        <v>120</v>
      </c>
      <c r="B293" s="46">
        <f>$Y$4</f>
        <v>1237.4046372420166</v>
      </c>
      <c r="C293" s="46">
        <f>$Y$6</f>
        <v>0.3806340603968541</v>
      </c>
      <c r="D293" s="46">
        <f>$Y$7</f>
        <v>5.092125865294553</v>
      </c>
      <c r="E293" s="47">
        <v>0</v>
      </c>
      <c r="F293" s="46">
        <f>$Y$8</f>
        <v>0.7616468474190388</v>
      </c>
      <c r="G293" s="51">
        <f>$Y$9</f>
        <v>0.08307319948955581</v>
      </c>
      <c r="H293" s="58">
        <f aca="true" t="shared" si="53" ref="H293:H298">SUM(B293:G293)</f>
        <v>1243.7221172146167</v>
      </c>
    </row>
    <row r="294" spans="1:8" ht="15">
      <c r="A294" s="54" t="s">
        <v>121</v>
      </c>
      <c r="B294" s="46">
        <f>$Y$13</f>
        <v>0.005849999999999999</v>
      </c>
      <c r="C294" s="46">
        <f>$Y$11</f>
        <v>573.1448012598571</v>
      </c>
      <c r="D294" s="46">
        <f>$Y$14</f>
        <v>9.520282569111112</v>
      </c>
      <c r="E294" s="47">
        <v>0</v>
      </c>
      <c r="F294" s="46">
        <f>$Y$15</f>
        <v>0.005421952333333334</v>
      </c>
      <c r="G294" s="48">
        <v>0</v>
      </c>
      <c r="H294" s="59">
        <f t="shared" si="53"/>
        <v>582.6763557813016</v>
      </c>
    </row>
    <row r="295" spans="1:8" ht="15">
      <c r="A295" s="54" t="s">
        <v>122</v>
      </c>
      <c r="B295" s="46">
        <f>$Y$19</f>
        <v>1.1758501084430673</v>
      </c>
      <c r="C295" s="46">
        <f>$Y$20</f>
        <v>18.838015408555556</v>
      </c>
      <c r="D295" s="46">
        <f>$Y$17</f>
        <v>5590.679359745199</v>
      </c>
      <c r="E295" s="46">
        <f>$Y$21</f>
        <v>0.0215</v>
      </c>
      <c r="F295" s="46">
        <f>$Y$22</f>
        <v>2.1176833044444443</v>
      </c>
      <c r="G295" s="48">
        <v>0</v>
      </c>
      <c r="H295" s="59">
        <f t="shared" si="53"/>
        <v>5612.832408566642</v>
      </c>
    </row>
    <row r="296" spans="1:8" ht="15">
      <c r="A296" s="54" t="s">
        <v>123</v>
      </c>
      <c r="B296" s="47">
        <v>0</v>
      </c>
      <c r="C296" s="47">
        <v>0</v>
      </c>
      <c r="D296" s="46">
        <f>$Y$26</f>
        <v>0</v>
      </c>
      <c r="E296" s="46">
        <f>$Y$24</f>
        <v>91.57222890000001</v>
      </c>
      <c r="F296" s="47">
        <v>0</v>
      </c>
      <c r="G296" s="48">
        <v>0</v>
      </c>
      <c r="H296" s="59">
        <f t="shared" si="53"/>
        <v>91.57222890000001</v>
      </c>
    </row>
    <row r="297" spans="1:8" ht="15">
      <c r="A297" s="54" t="s">
        <v>126</v>
      </c>
      <c r="B297" s="46">
        <f>$Y$30</f>
        <v>0.05783</v>
      </c>
      <c r="C297" s="46">
        <f>$Y$31</f>
        <v>0.5942344898888889</v>
      </c>
      <c r="D297" s="46">
        <f>$Y$32</f>
        <v>1.5781084566666665</v>
      </c>
      <c r="E297" s="47">
        <v>0</v>
      </c>
      <c r="F297" s="46">
        <f>$Y$28</f>
        <v>193.6925374746238</v>
      </c>
      <c r="G297" s="48">
        <v>0</v>
      </c>
      <c r="H297" s="59">
        <f t="shared" si="53"/>
        <v>195.92271042117937</v>
      </c>
    </row>
    <row r="298" spans="1:8" ht="15">
      <c r="A298" s="54" t="s">
        <v>124</v>
      </c>
      <c r="B298" s="49">
        <v>0</v>
      </c>
      <c r="C298" s="49">
        <v>0</v>
      </c>
      <c r="D298" s="49">
        <v>0</v>
      </c>
      <c r="E298" s="49">
        <v>0</v>
      </c>
      <c r="F298" s="49">
        <v>0</v>
      </c>
      <c r="G298" s="50">
        <f>$Y$34</f>
        <v>154.27230811626077</v>
      </c>
      <c r="H298" s="60">
        <f t="shared" si="53"/>
        <v>154.27230811626077</v>
      </c>
    </row>
    <row r="299" spans="1:8" ht="15">
      <c r="A299" s="53" t="s">
        <v>125</v>
      </c>
      <c r="B299" s="55">
        <f aca="true" t="shared" si="54" ref="B299:H299">SUM(B293:B298)</f>
        <v>1238.6441673504596</v>
      </c>
      <c r="C299" s="56">
        <f t="shared" si="54"/>
        <v>592.9576852186983</v>
      </c>
      <c r="D299" s="56">
        <f t="shared" si="54"/>
        <v>5606.869876636271</v>
      </c>
      <c r="E299" s="56">
        <f t="shared" si="54"/>
        <v>91.59372890000002</v>
      </c>
      <c r="F299" s="56">
        <f t="shared" si="54"/>
        <v>196.57728957882063</v>
      </c>
      <c r="G299" s="57">
        <f t="shared" si="54"/>
        <v>154.35538131575032</v>
      </c>
      <c r="H299" s="61">
        <f t="shared" si="54"/>
        <v>7880.998129</v>
      </c>
    </row>
    <row r="301" ht="15">
      <c r="A301" s="62">
        <v>2014</v>
      </c>
    </row>
    <row r="302" spans="1:8" ht="15">
      <c r="A302" s="52" t="s">
        <v>118</v>
      </c>
      <c r="B302" s="77" t="s">
        <v>120</v>
      </c>
      <c r="C302" s="77" t="s">
        <v>121</v>
      </c>
      <c r="D302" s="77" t="s">
        <v>122</v>
      </c>
      <c r="E302" s="77" t="s">
        <v>123</v>
      </c>
      <c r="F302" s="77" t="s">
        <v>126</v>
      </c>
      <c r="G302" s="75" t="s">
        <v>124</v>
      </c>
      <c r="H302" s="75" t="s">
        <v>125</v>
      </c>
    </row>
    <row r="303" spans="1:8" ht="15">
      <c r="A303" s="53" t="s">
        <v>119</v>
      </c>
      <c r="B303" s="78"/>
      <c r="C303" s="78"/>
      <c r="D303" s="78"/>
      <c r="E303" s="78"/>
      <c r="F303" s="78"/>
      <c r="G303" s="76"/>
      <c r="H303" s="76"/>
    </row>
    <row r="304" spans="1:8" ht="15">
      <c r="A304" s="54" t="s">
        <v>120</v>
      </c>
      <c r="B304" s="46">
        <f>$Z$4</f>
        <v>1242.451419406716</v>
      </c>
      <c r="C304" s="46">
        <f>$Z$6</f>
        <v>0.5017697671751224</v>
      </c>
      <c r="D304" s="46">
        <f>$Z$7</f>
        <v>6.712680434302992</v>
      </c>
      <c r="E304" s="47">
        <v>0</v>
      </c>
      <c r="F304" s="46">
        <f>$Z$8</f>
        <v>1.0040387896465706</v>
      </c>
      <c r="G304" s="51">
        <f>$Z$9</f>
        <v>0.10951100887531459</v>
      </c>
      <c r="H304" s="58">
        <f aca="true" t="shared" si="55" ref="H304:H309">SUM(B304:G304)</f>
        <v>1250.779419406716</v>
      </c>
    </row>
    <row r="305" spans="1:8" ht="15">
      <c r="A305" s="54" t="s">
        <v>121</v>
      </c>
      <c r="B305" s="46">
        <f>$Z$13</f>
        <v>0.005849999999999999</v>
      </c>
      <c r="C305" s="46">
        <f>$Z$11</f>
        <v>573.156789906468</v>
      </c>
      <c r="D305" s="46">
        <f>$Z$14</f>
        <v>9.520282569111112</v>
      </c>
      <c r="E305" s="47">
        <v>0</v>
      </c>
      <c r="F305" s="46">
        <f>$Z$15</f>
        <v>0.005421952333333334</v>
      </c>
      <c r="G305" s="48">
        <v>0</v>
      </c>
      <c r="H305" s="59">
        <f t="shared" si="55"/>
        <v>582.6883444279125</v>
      </c>
    </row>
    <row r="306" spans="1:8" ht="15">
      <c r="A306" s="54" t="s">
        <v>122</v>
      </c>
      <c r="B306" s="46">
        <f>$Z$19</f>
        <v>1.2083899999999999</v>
      </c>
      <c r="C306" s="46">
        <f>$Z$20</f>
        <v>18.838015408555556</v>
      </c>
      <c r="D306" s="46">
        <f>$Z$17</f>
        <v>5583.075049879475</v>
      </c>
      <c r="E306" s="46">
        <f>$Z$21</f>
        <v>0.0215</v>
      </c>
      <c r="F306" s="46">
        <f>$Z$22</f>
        <v>2.1176833044444443</v>
      </c>
      <c r="G306" s="48">
        <v>0</v>
      </c>
      <c r="H306" s="59">
        <f t="shared" si="55"/>
        <v>5605.2606385924755</v>
      </c>
    </row>
    <row r="307" spans="1:8" ht="15">
      <c r="A307" s="54" t="s">
        <v>123</v>
      </c>
      <c r="B307" s="47">
        <v>0</v>
      </c>
      <c r="C307" s="47">
        <v>0</v>
      </c>
      <c r="D307" s="46">
        <f>$Z$26</f>
        <v>0</v>
      </c>
      <c r="E307" s="46">
        <f>$Z$24</f>
        <v>91.55072890000001</v>
      </c>
      <c r="F307" s="47">
        <v>0</v>
      </c>
      <c r="G307" s="48">
        <v>0</v>
      </c>
      <c r="H307" s="59">
        <f t="shared" si="55"/>
        <v>91.55072890000001</v>
      </c>
    </row>
    <row r="308" spans="1:8" ht="15">
      <c r="A308" s="54" t="s">
        <v>126</v>
      </c>
      <c r="B308" s="46">
        <f>$Z$30</f>
        <v>0.05783</v>
      </c>
      <c r="C308" s="46">
        <f>$Z$31</f>
        <v>0.5942344898888889</v>
      </c>
      <c r="D308" s="46">
        <f>$Z$32</f>
        <v>1.5781084566666665</v>
      </c>
      <c r="E308" s="47">
        <v>0</v>
      </c>
      <c r="F308" s="46">
        <f>$Z$28</f>
        <v>195.67134150351006</v>
      </c>
      <c r="G308" s="48">
        <v>0</v>
      </c>
      <c r="H308" s="59">
        <f t="shared" si="55"/>
        <v>197.90151445006563</v>
      </c>
    </row>
    <row r="309" spans="1:8" ht="15">
      <c r="A309" s="54" t="s">
        <v>124</v>
      </c>
      <c r="B309" s="49">
        <v>0</v>
      </c>
      <c r="C309" s="49">
        <v>0</v>
      </c>
      <c r="D309" s="49">
        <v>0</v>
      </c>
      <c r="E309" s="49">
        <v>0</v>
      </c>
      <c r="F309" s="49">
        <v>0</v>
      </c>
      <c r="G309" s="50">
        <f>$Z$34</f>
        <v>152.81748322283028</v>
      </c>
      <c r="H309" s="60">
        <f t="shared" si="55"/>
        <v>152.81748322283028</v>
      </c>
    </row>
    <row r="310" spans="1:8" ht="15">
      <c r="A310" s="53" t="s">
        <v>125</v>
      </c>
      <c r="B310" s="55">
        <f aca="true" t="shared" si="56" ref="B310:H310">SUM(B304:B309)</f>
        <v>1243.723489406716</v>
      </c>
      <c r="C310" s="56">
        <f t="shared" si="56"/>
        <v>593.0908095720876</v>
      </c>
      <c r="D310" s="56">
        <f t="shared" si="56"/>
        <v>5600.886121339556</v>
      </c>
      <c r="E310" s="56">
        <f t="shared" si="56"/>
        <v>91.57222890000001</v>
      </c>
      <c r="F310" s="56">
        <f t="shared" si="56"/>
        <v>198.7984855499344</v>
      </c>
      <c r="G310" s="57">
        <f t="shared" si="56"/>
        <v>152.92699423170558</v>
      </c>
      <c r="H310" s="61">
        <f t="shared" si="56"/>
        <v>7880.998129</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310"/>
  <sheetViews>
    <sheetView zoomScalePageLayoutView="0" workbookViewId="0" topLeftCell="A1">
      <selection activeCell="K308" sqref="K308"/>
    </sheetView>
  </sheetViews>
  <sheetFormatPr defaultColWidth="9.140625" defaultRowHeight="15"/>
  <cols>
    <col min="1" max="1" width="43.8515625" style="0" customWidth="1"/>
    <col min="2" max="8" width="10.28125" style="0" customWidth="1"/>
    <col min="9" max="9" width="7.421875" style="0" customWidth="1"/>
    <col min="10" max="10" width="7.28125" style="0" customWidth="1"/>
    <col min="11" max="12" width="7.7109375" style="0" customWidth="1"/>
    <col min="13" max="13" width="8.140625" style="0" customWidth="1"/>
    <col min="14" max="15" width="7.57421875" style="0" customWidth="1"/>
    <col min="16" max="16" width="7.8515625" style="0" customWidth="1"/>
    <col min="17" max="17" width="7.421875" style="0" customWidth="1"/>
    <col min="18" max="20" width="7.57421875" style="0" customWidth="1"/>
    <col min="21" max="21" width="7.421875" style="0" customWidth="1"/>
    <col min="22" max="23" width="7.57421875" style="0" customWidth="1"/>
    <col min="24" max="24" width="7.28125" style="0" customWidth="1"/>
    <col min="25" max="26" width="7.7109375" style="0" customWidth="1"/>
  </cols>
  <sheetData>
    <row r="1" spans="1:26" ht="15">
      <c r="A1" s="40" t="s">
        <v>34</v>
      </c>
      <c r="B1" s="40" t="s">
        <v>0</v>
      </c>
      <c r="C1" s="40"/>
      <c r="D1" s="40"/>
      <c r="E1" s="40"/>
      <c r="F1" s="40"/>
      <c r="G1" s="40"/>
      <c r="H1" s="40"/>
      <c r="I1" s="40"/>
      <c r="J1" s="40"/>
      <c r="K1" s="40"/>
      <c r="L1" s="40"/>
      <c r="M1" s="40"/>
      <c r="N1" s="40"/>
      <c r="O1" s="40"/>
      <c r="P1" s="40"/>
      <c r="Q1" s="40"/>
      <c r="R1" s="40"/>
      <c r="S1" s="40"/>
      <c r="T1" s="40"/>
      <c r="U1" s="40"/>
      <c r="V1" s="40"/>
      <c r="W1" s="40"/>
      <c r="X1" s="40"/>
      <c r="Y1" s="40"/>
      <c r="Z1" s="40"/>
    </row>
    <row r="2" spans="1:26" ht="15">
      <c r="A2" s="41" t="s">
        <v>35</v>
      </c>
      <c r="B2" s="41">
        <v>1990</v>
      </c>
      <c r="C2" s="41">
        <v>1991</v>
      </c>
      <c r="D2" s="41">
        <v>1992</v>
      </c>
      <c r="E2" s="41">
        <v>1993</v>
      </c>
      <c r="F2" s="41">
        <v>1994</v>
      </c>
      <c r="G2" s="41">
        <v>1995</v>
      </c>
      <c r="H2" s="41">
        <v>1996</v>
      </c>
      <c r="I2" s="41">
        <v>1997</v>
      </c>
      <c r="J2" s="41">
        <v>1998</v>
      </c>
      <c r="K2" s="41">
        <v>1999</v>
      </c>
      <c r="L2" s="41">
        <v>2000</v>
      </c>
      <c r="M2" s="41">
        <v>2001</v>
      </c>
      <c r="N2" s="41">
        <v>2002</v>
      </c>
      <c r="O2" s="41">
        <v>2003</v>
      </c>
      <c r="P2" s="41">
        <v>2004</v>
      </c>
      <c r="Q2" s="41">
        <v>2005</v>
      </c>
      <c r="R2" s="41">
        <v>2006</v>
      </c>
      <c r="S2" s="41">
        <v>2007</v>
      </c>
      <c r="T2" s="41">
        <v>2008</v>
      </c>
      <c r="U2" s="41">
        <v>2009</v>
      </c>
      <c r="V2" s="41">
        <v>2010</v>
      </c>
      <c r="W2" s="41">
        <v>2011</v>
      </c>
      <c r="X2" s="41">
        <v>2012</v>
      </c>
      <c r="Y2" s="41">
        <v>2013</v>
      </c>
      <c r="Z2" s="41">
        <v>2014</v>
      </c>
    </row>
    <row r="3" spans="1:26" ht="15">
      <c r="A3" s="42" t="s">
        <v>2</v>
      </c>
      <c r="B3" s="69">
        <f>SUM(B4:B9)</f>
        <v>273.9637292588424</v>
      </c>
      <c r="C3" s="69">
        <f aca="true" t="shared" si="0" ref="C3:Y3">SUM(C4:C9)</f>
        <v>274.41291465608754</v>
      </c>
      <c r="D3" s="69">
        <f t="shared" si="0"/>
        <v>274.74910005623263</v>
      </c>
      <c r="E3" s="69">
        <f t="shared" si="0"/>
        <v>275.10328545920777</v>
      </c>
      <c r="F3" s="69">
        <f t="shared" si="0"/>
        <v>275.66047086175286</v>
      </c>
      <c r="G3" s="69">
        <f t="shared" si="0"/>
        <v>276.14765626548797</v>
      </c>
      <c r="H3" s="69">
        <f t="shared" si="0"/>
        <v>276.51084166944304</v>
      </c>
      <c r="I3" s="69">
        <f t="shared" si="0"/>
        <v>276.8050180467572</v>
      </c>
      <c r="J3" s="69">
        <f t="shared" si="0"/>
        <v>277.22565169987143</v>
      </c>
      <c r="K3" s="69">
        <f t="shared" si="0"/>
        <v>277.7174141473567</v>
      </c>
      <c r="L3" s="69">
        <f t="shared" si="0"/>
        <v>278.21179031520745</v>
      </c>
      <c r="M3" s="69">
        <f t="shared" si="0"/>
        <v>278.4235868418558</v>
      </c>
      <c r="N3" s="69">
        <f t="shared" si="0"/>
        <v>278.4483917880367</v>
      </c>
      <c r="O3" s="69">
        <f t="shared" si="0"/>
        <v>278.6733220546527</v>
      </c>
      <c r="P3" s="69">
        <f t="shared" si="0"/>
        <v>278.9056227796158</v>
      </c>
      <c r="Q3" s="69">
        <f t="shared" si="0"/>
        <v>279.2492945454317</v>
      </c>
      <c r="R3" s="69">
        <f t="shared" si="0"/>
        <v>279.50347481314833</v>
      </c>
      <c r="S3" s="69">
        <f t="shared" si="0"/>
        <v>279.80089119145003</v>
      </c>
      <c r="T3" s="69">
        <f t="shared" si="0"/>
        <v>279.60139941753215</v>
      </c>
      <c r="U3" s="69">
        <f t="shared" si="0"/>
        <v>279.5787327085786</v>
      </c>
      <c r="V3" s="69">
        <f t="shared" si="0"/>
        <v>279.47595380419705</v>
      </c>
      <c r="W3" s="69">
        <f t="shared" si="0"/>
        <v>279.54930941691714</v>
      </c>
      <c r="X3" s="69">
        <f t="shared" si="0"/>
        <v>280.05899376271714</v>
      </c>
      <c r="Y3" s="69">
        <f t="shared" si="0"/>
        <v>280.6236794767836</v>
      </c>
      <c r="Z3" s="69">
        <f>SUM(Z4:Z9)</f>
        <v>281.2818479529502</v>
      </c>
    </row>
    <row r="4" spans="1:26" ht="15">
      <c r="A4" s="44" t="s">
        <v>13</v>
      </c>
      <c r="B4" s="70">
        <f>'[1]Wales 4.1'!C$6</f>
        <v>273.31172927024244</v>
      </c>
      <c r="C4" s="70">
        <f>'[1]Wales 4.1'!D$6</f>
        <v>273.8849146642875</v>
      </c>
      <c r="D4" s="70">
        <f>'[1]Wales 4.1'!E$6</f>
        <v>274.3341000615327</v>
      </c>
      <c r="E4" s="70">
        <f>'[1]Wales 4.1'!F$6</f>
        <v>274.6702854616778</v>
      </c>
      <c r="F4" s="70">
        <f>'[1]Wales 4.1'!G$6</f>
        <v>275.02447086465287</v>
      </c>
      <c r="G4" s="70">
        <f>'[1]Wales 4.1'!H$6</f>
        <v>275.58165626719796</v>
      </c>
      <c r="H4" s="70">
        <f>'[1]Wales 4.1'!I$6</f>
        <v>276.06884167093307</v>
      </c>
      <c r="I4" s="70">
        <f>'[1]Wales 4.1'!J$6</f>
        <v>276.39401804835717</v>
      </c>
      <c r="J4" s="70">
        <f>'[1]Wales 4.1'!K$6</f>
        <v>276.7276517036714</v>
      </c>
      <c r="K4" s="70">
        <f>'[1]Wales 4.1'!L$6</f>
        <v>277.0714141515567</v>
      </c>
      <c r="L4" s="70">
        <f>'[1]Wales 4.1'!M$6</f>
        <v>277.4677903216075</v>
      </c>
      <c r="M4" s="70">
        <f>'[1]Wales 4.1'!N$6</f>
        <v>277.96258684446576</v>
      </c>
      <c r="N4" s="70">
        <f>'[1]Wales 4.1'!O$6</f>
        <v>278.1293917888768</v>
      </c>
      <c r="O4" s="70">
        <f>'[1]Wales 4.1'!P$6</f>
        <v>278.1973220562227</v>
      </c>
      <c r="P4" s="70">
        <f>'[1]Wales 4.1'!Q$6</f>
        <v>278.4656227799558</v>
      </c>
      <c r="Q4" s="70">
        <f>'[1]Wales 4.1'!R$6</f>
        <v>278.6512945457717</v>
      </c>
      <c r="R4" s="70">
        <f>'[1]Wales 4.1'!S$6</f>
        <v>278.95647481334436</v>
      </c>
      <c r="S4" s="70">
        <f>'[1]Wales 4.1'!T$6</f>
        <v>279.22889119249</v>
      </c>
      <c r="T4" s="70">
        <f>'[1]Wales 4.1'!U$6</f>
        <v>279.4073994175602</v>
      </c>
      <c r="U4" s="70">
        <f>'[1]Wales 4.1'!V$6</f>
        <v>279.38973270913857</v>
      </c>
      <c r="V4" s="70">
        <f>'[1]Wales 4.1'!W$6</f>
        <v>279.2589538046171</v>
      </c>
      <c r="W4" s="70">
        <f>'[1]Wales 4.1'!X$6</f>
        <v>279.25130941719715</v>
      </c>
      <c r="X4" s="70">
        <f>'[1]Wales 4.1'!Y$6</f>
        <v>279.3049937664171</v>
      </c>
      <c r="Y4" s="70">
        <f>'[1]Wales 4.1'!Z$6</f>
        <v>279.8266194778836</v>
      </c>
      <c r="Z4" s="70">
        <f>'[1]Wales 4.1'!AA$6</f>
        <v>280.3528479529502</v>
      </c>
    </row>
    <row r="5" spans="1:26" ht="15">
      <c r="A5" s="44" t="s">
        <v>3</v>
      </c>
      <c r="B5" s="67"/>
      <c r="C5" s="67"/>
      <c r="D5" s="67"/>
      <c r="E5" s="67"/>
      <c r="F5" s="67"/>
      <c r="G5" s="67"/>
      <c r="H5" s="67"/>
      <c r="I5" s="67"/>
      <c r="J5" s="67"/>
      <c r="K5" s="67"/>
      <c r="L5" s="67"/>
      <c r="M5" s="67"/>
      <c r="N5" s="67"/>
      <c r="O5" s="67"/>
      <c r="P5" s="67"/>
      <c r="Q5" s="67"/>
      <c r="R5" s="67"/>
      <c r="S5" s="67"/>
      <c r="T5" s="67"/>
      <c r="U5" s="67"/>
      <c r="V5" s="67"/>
      <c r="W5" s="67"/>
      <c r="X5" s="67"/>
      <c r="Y5" s="67"/>
      <c r="Z5" s="67"/>
    </row>
    <row r="6" spans="1:26" ht="15">
      <c r="A6" s="1" t="s">
        <v>4</v>
      </c>
      <c r="B6" s="68">
        <f>'[1]Wales 4.1'!C$20</f>
        <v>0.04440661064732575</v>
      </c>
      <c r="C6" s="68">
        <f>'[1]Wales 4.1'!D$20</f>
        <v>0.03596118169879028</v>
      </c>
      <c r="D6" s="68">
        <f>'[1]Wales 4.1'!E$20</f>
        <v>0.02826494402684894</v>
      </c>
      <c r="E6" s="68">
        <f>'[1]Wales 4.1'!F$20</f>
        <v>0.029490893614729913</v>
      </c>
      <c r="F6" s="68">
        <f>'[1]Wales 4.1'!G$20</f>
        <v>0.043316878430571186</v>
      </c>
      <c r="G6" s="68">
        <f>'[1]Wales 4.1'!H$20</f>
        <v>0.0385492975305415</v>
      </c>
      <c r="H6" s="68">
        <f>'[1]Wales 4.1'!I$20</f>
        <v>0.030103868379043296</v>
      </c>
      <c r="I6" s="68">
        <f>'[1]Wales 4.1'!J$20</f>
        <v>0.027992511079930872</v>
      </c>
      <c r="J6" s="68">
        <f>'[1]Wales 4.1'!K$20</f>
        <v>0.03391793300657597</v>
      </c>
      <c r="K6" s="68">
        <f>'[1]Wales 4.1'!L$20</f>
        <v>0.04399796133932734</v>
      </c>
      <c r="L6" s="68">
        <f>'[1]Wales 4.1'!M$20</f>
        <v>0.03122921952121075</v>
      </c>
      <c r="M6" s="68">
        <f>'[1]Wales 4.1'!N$20</f>
        <v>0.01935036322797341</v>
      </c>
      <c r="N6" s="68">
        <f>'[1]Wales 4.1'!O$20</f>
        <v>0.01338994769721687</v>
      </c>
      <c r="O6" s="68">
        <f>'[1]Wales 4.1'!P$20</f>
        <v>0.01997998463835799</v>
      </c>
      <c r="P6" s="68">
        <f>'[1]Wales 4.1'!Q$20</f>
        <v>0.018468893409832952</v>
      </c>
      <c r="Q6" s="68">
        <f>'[1]Wales 4.1'!R$20</f>
        <v>0.0251009051393977</v>
      </c>
      <c r="R6" s="68">
        <f>'[1]Wales 4.1'!S$20</f>
        <v>0.02296019249855724</v>
      </c>
      <c r="S6" s="68">
        <f>'[1]Wales 4.1'!T$20</f>
        <v>0.02400956140768193</v>
      </c>
      <c r="T6" s="68">
        <f>'[1]Wales 4.1'!U$20</f>
        <v>0.008143103008543451</v>
      </c>
      <c r="U6" s="68">
        <f>'[1]Wales 4.1'!V$20</f>
        <v>0.007933229197302603</v>
      </c>
      <c r="V6" s="68">
        <f>'[1]Wales 4.1'!W$20</f>
        <v>0.00910852242107662</v>
      </c>
      <c r="W6" s="68">
        <f>'[1]Wales 4.1'!X$20</f>
        <v>0.012508477807299573</v>
      </c>
      <c r="X6" s="68">
        <f>'[1]Wales 4.1'!Y$20</f>
        <v>0.031648967212363155</v>
      </c>
      <c r="Y6" s="68">
        <f>'[1]Wales 4.1'!Z$20</f>
        <v>0.03345640039159283</v>
      </c>
      <c r="Z6" s="68">
        <f>'[1]Wales 4.1'!AA$20</f>
        <v>0.03899454997952945</v>
      </c>
    </row>
    <row r="7" spans="1:26" ht="15">
      <c r="A7" s="1" t="s">
        <v>21</v>
      </c>
      <c r="B7" s="68">
        <f>'[1]Wales 4.1'!C$33</f>
        <v>0.5516011779302168</v>
      </c>
      <c r="C7" s="68">
        <f>'[1]Wales 4.1'!D$33</f>
        <v>0.44669543330728945</v>
      </c>
      <c r="D7" s="68">
        <f>'[1]Wales 4.1'!E$33</f>
        <v>0.3510958434356538</v>
      </c>
      <c r="E7" s="68">
        <f>'[1]Wales 4.1'!F$33</f>
        <v>0.3663240994745761</v>
      </c>
      <c r="F7" s="68">
        <f>'[1]Wales 4.1'!G$33</f>
        <v>0.5380649596593787</v>
      </c>
      <c r="G7" s="68">
        <f>'[1]Wales 4.1'!H$33</f>
        <v>0.4788439742700704</v>
      </c>
      <c r="H7" s="68">
        <f>'[1]Wales 4.1'!I$33</f>
        <v>0.3739382271260212</v>
      </c>
      <c r="I7" s="68">
        <f>'[1]Wales 4.1'!J$33</f>
        <v>0.34771179020041654</v>
      </c>
      <c r="J7" s="68">
        <f>'[1]Wales 4.1'!K$33</f>
        <v>0.42131501428858065</v>
      </c>
      <c r="K7" s="68">
        <f>'[1]Wales 4.1'!L$33</f>
        <v>0.546525099473284</v>
      </c>
      <c r="L7" s="68">
        <f>'[1]Wales 4.1'!M$33</f>
        <v>0.630987619003587</v>
      </c>
      <c r="M7" s="68">
        <f>'[1]Wales 4.1'!N$33</f>
        <v>0.3909748564731385</v>
      </c>
      <c r="N7" s="68">
        <f>'[1]Wales 4.1'!O$33</f>
        <v>0.2705444242790309</v>
      </c>
      <c r="O7" s="68">
        <f>'[1]Wales 4.1'!P$33</f>
        <v>0.40369638204128194</v>
      </c>
      <c r="P7" s="68">
        <f>'[1]Wales 4.1'!Q$33</f>
        <v>0.37316472383776444</v>
      </c>
      <c r="Q7" s="68">
        <f>'[1]Wales 4.1'!R$33</f>
        <v>0.5071647838648708</v>
      </c>
      <c r="R7" s="68">
        <f>'[1]Wales 4.1'!S$33</f>
        <v>0.46391160005419735</v>
      </c>
      <c r="S7" s="68">
        <f>'[1]Wales 4.1'!T$33</f>
        <v>0.48511414048192897</v>
      </c>
      <c r="T7" s="68">
        <f>'[1]Wales 4.1'!U$33</f>
        <v>0.164531719250042</v>
      </c>
      <c r="U7" s="68">
        <f>'[1]Wales 4.1'!V$33</f>
        <v>0.16029121057014606</v>
      </c>
      <c r="V7" s="68">
        <f>'[1]Wales 4.1'!W$33</f>
        <v>0.18403805676963328</v>
      </c>
      <c r="W7" s="68">
        <f>'[1]Wales 4.1'!X$33</f>
        <v>0.25273429019340304</v>
      </c>
      <c r="X7" s="68">
        <f>'[1]Wales 4.1'!Y$33</f>
        <v>0.6394686377508733</v>
      </c>
      <c r="Y7" s="68">
        <f>'[1]Wales 4.1'!Z$33</f>
        <v>0.6759878968215528</v>
      </c>
      <c r="Z7" s="68">
        <f>'[1]Wales 4.1'!AA$33</f>
        <v>0.7878864288935558</v>
      </c>
    </row>
    <row r="8" spans="1:26" ht="15">
      <c r="A8" s="1" t="s">
        <v>20</v>
      </c>
      <c r="B8" s="68">
        <f>'[1]Wales 4.1'!C$59</f>
        <v>0.043626533557229584</v>
      </c>
      <c r="C8" s="68">
        <f>'[1]Wales 4.1'!D$59</f>
        <v>0.03532946282704835</v>
      </c>
      <c r="D8" s="68">
        <f>'[1]Wales 4.1'!E$59</f>
        <v>0.027768422563787833</v>
      </c>
      <c r="E8" s="68">
        <f>'[1]Wales 4.1'!F$59</f>
        <v>0.028972836277320866</v>
      </c>
      <c r="F8" s="68">
        <f>'[1]Wales 4.1'!G$59</f>
        <v>0.042555944326716</v>
      </c>
      <c r="G8" s="68">
        <f>'[1]Wales 4.1'!H$59</f>
        <v>0.03787211403455932</v>
      </c>
      <c r="H8" s="68">
        <f>'[1]Wales 4.1'!I$59</f>
        <v>0.029575043104980728</v>
      </c>
      <c r="I8" s="68">
        <f>'[1]Wales 4.1'!J$59</f>
        <v>0.02750077536154562</v>
      </c>
      <c r="J8" s="68">
        <f>'[1]Wales 4.1'!K$59</f>
        <v>0.033322107247839766</v>
      </c>
      <c r="K8" s="68">
        <f>'[1]Wales 4.1'!L$59</f>
        <v>0.043225062864270844</v>
      </c>
      <c r="L8" s="68">
        <f>'[1]Wales 4.1'!M$59</f>
        <v>0.0686792411160041</v>
      </c>
      <c r="M8" s="68">
        <f>'[1]Wales 4.1'!N$59</f>
        <v>0.04255528259083182</v>
      </c>
      <c r="N8" s="68">
        <f>'[1]Wales 4.1'!O$59</f>
        <v>0.029447147912333993</v>
      </c>
      <c r="O8" s="68">
        <f>'[1]Wales 4.1'!P$59</f>
        <v>0.04393994481802042</v>
      </c>
      <c r="P8" s="68">
        <f>'[1]Wales 4.1'!Q$59</f>
        <v>0.04061675581671787</v>
      </c>
      <c r="Q8" s="68">
        <f>'[1]Wales 4.1'!R$59</f>
        <v>0.05520186359853687</v>
      </c>
      <c r="R8" s="68">
        <f>'[1]Wales 4.1'!S$59</f>
        <v>0.05049401236579945</v>
      </c>
      <c r="S8" s="68">
        <f>'[1]Wales 4.1'!T$59</f>
        <v>0.05280178250653137</v>
      </c>
      <c r="T8" s="68">
        <f>'[1]Wales 4.1'!U$59</f>
        <v>0.017908296894079138</v>
      </c>
      <c r="U8" s="68">
        <f>'[1]Wales 4.1'!V$59</f>
        <v>0.017446742801241335</v>
      </c>
      <c r="V8" s="68">
        <f>'[1]Wales 4.1'!W$59</f>
        <v>0.020031445459044166</v>
      </c>
      <c r="W8" s="68">
        <f>'[1]Wales 4.1'!X$59</f>
        <v>0.027508620980368558</v>
      </c>
      <c r="X8" s="68">
        <f>'[1]Wales 4.1'!Y$59</f>
        <v>0.06960234945270018</v>
      </c>
      <c r="Y8" s="68">
        <f>'[1]Wales 4.1'!Z$59</f>
        <v>0.0735772531172977</v>
      </c>
      <c r="Z8" s="68">
        <f>'[1]Wales 4.1'!AA$59</f>
        <v>0.08575674132474591</v>
      </c>
    </row>
    <row r="9" spans="1:26" ht="15">
      <c r="A9" s="1" t="s">
        <v>19</v>
      </c>
      <c r="B9" s="68">
        <f>'[1]Wales 4.1'!C$72</f>
        <v>0.01236566646522799</v>
      </c>
      <c r="C9" s="68">
        <f>'[1]Wales 4.1'!D$72</f>
        <v>0.010013913966871985</v>
      </c>
      <c r="D9" s="68">
        <f>'[1]Wales 4.1'!E$72</f>
        <v>0.0078707846737094</v>
      </c>
      <c r="E9" s="68">
        <f>'[1]Wales 4.1'!F$72</f>
        <v>0.008212168163373066</v>
      </c>
      <c r="F9" s="68">
        <f>'[1]Wales 4.1'!G$72</f>
        <v>0.012062214683334073</v>
      </c>
      <c r="G9" s="68">
        <f>'[1]Wales 4.1'!H$72</f>
        <v>0.010734612454828733</v>
      </c>
      <c r="H9" s="68">
        <f>'[1]Wales 4.1'!I$72</f>
        <v>0.008382859899954803</v>
      </c>
      <c r="I9" s="68">
        <f>'[1]Wales 4.1'!J$72</f>
        <v>0.007794921758106971</v>
      </c>
      <c r="J9" s="68">
        <f>'[1]Wales 4.1'!K$72</f>
        <v>0.009444941657003589</v>
      </c>
      <c r="K9" s="68">
        <f>'[1]Wales 4.1'!L$72</f>
        <v>0.012251872123117829</v>
      </c>
      <c r="L9" s="68">
        <f>'[1]Wales 4.1'!M$72</f>
        <v>0.013103913959198063</v>
      </c>
      <c r="M9" s="68">
        <f>'[1]Wales 4.1'!N$72</f>
        <v>0.008119495098056264</v>
      </c>
      <c r="N9" s="68">
        <f>'[1]Wales 4.1'!O$72</f>
        <v>0.005618479271418229</v>
      </c>
      <c r="O9" s="68">
        <f>'[1]Wales 4.1'!P$72</f>
        <v>0.008383686932339691</v>
      </c>
      <c r="P9" s="68">
        <f>'[1]Wales 4.1'!Q$72</f>
        <v>0.007749626595684715</v>
      </c>
      <c r="Q9" s="68">
        <f>'[1]Wales 4.1'!R$72</f>
        <v>0.010532447057194586</v>
      </c>
      <c r="R9" s="68">
        <f>'[1]Wales 4.1'!S$72</f>
        <v>0.009634194885445996</v>
      </c>
      <c r="S9" s="68">
        <f>'[1]Wales 4.1'!T$72</f>
        <v>0.01007451456385768</v>
      </c>
      <c r="T9" s="68">
        <f>'[1]Wales 4.1'!U$72</f>
        <v>0.00341688081933542</v>
      </c>
      <c r="U9" s="68">
        <f>'[1]Wales 4.1'!V$72</f>
        <v>0.003328816871310041</v>
      </c>
      <c r="V9" s="68">
        <f>'[1]Wales 4.1'!W$72</f>
        <v>0.0038219749302459355</v>
      </c>
      <c r="W9" s="68">
        <f>'[1]Wales 4.1'!X$72</f>
        <v>0.005248610738928812</v>
      </c>
      <c r="X9" s="68">
        <f>'[1]Wales 4.1'!Y$72</f>
        <v>0.013280041884063344</v>
      </c>
      <c r="Y9" s="68">
        <f>'[1]Wales 4.1'!Z$72</f>
        <v>0.014038448569556687</v>
      </c>
      <c r="Z9" s="68">
        <f>'[1]Wales 4.1'!AA$72</f>
        <v>0.016362279802168807</v>
      </c>
    </row>
    <row r="10" spans="1:26" ht="15">
      <c r="A10" s="42" t="s">
        <v>14</v>
      </c>
      <c r="B10" s="69">
        <f>SUM(B11:B15)</f>
        <v>239.3440558325352</v>
      </c>
      <c r="C10" s="69">
        <f aca="true" t="shared" si="1" ref="C10:Y10">SUM(C11:C15)</f>
        <v>241.34669071157242</v>
      </c>
      <c r="D10" s="69">
        <f t="shared" si="1"/>
        <v>243.11308227018165</v>
      </c>
      <c r="E10" s="69">
        <f t="shared" si="1"/>
        <v>244.675012735161</v>
      </c>
      <c r="F10" s="69">
        <f t="shared" si="1"/>
        <v>246.93064318252635</v>
      </c>
      <c r="G10" s="69">
        <f t="shared" si="1"/>
        <v>249.94557041274962</v>
      </c>
      <c r="H10" s="69">
        <f t="shared" si="1"/>
        <v>255.26233656709866</v>
      </c>
      <c r="I10" s="69">
        <f t="shared" si="1"/>
        <v>263.17593568552144</v>
      </c>
      <c r="J10" s="69">
        <f t="shared" si="1"/>
        <v>267.7355164143314</v>
      </c>
      <c r="K10" s="69">
        <f t="shared" si="1"/>
        <v>269.29301983993844</v>
      </c>
      <c r="L10" s="69">
        <f t="shared" si="1"/>
        <v>263.523921745876</v>
      </c>
      <c r="M10" s="69">
        <f t="shared" si="1"/>
        <v>252.63549939508428</v>
      </c>
      <c r="N10" s="69">
        <f t="shared" si="1"/>
        <v>244.4441178239113</v>
      </c>
      <c r="O10" s="69">
        <f t="shared" si="1"/>
        <v>237.4964610265024</v>
      </c>
      <c r="P10" s="69">
        <f t="shared" si="1"/>
        <v>231.4028547931783</v>
      </c>
      <c r="Q10" s="69">
        <f t="shared" si="1"/>
        <v>223.17417700837518</v>
      </c>
      <c r="R10" s="69">
        <f t="shared" si="1"/>
        <v>212.43088558575727</v>
      </c>
      <c r="S10" s="69">
        <f t="shared" si="1"/>
        <v>205.2669991223643</v>
      </c>
      <c r="T10" s="69">
        <f t="shared" si="1"/>
        <v>203.23027114976742</v>
      </c>
      <c r="U10" s="69">
        <f t="shared" si="1"/>
        <v>203.08601430773467</v>
      </c>
      <c r="V10" s="69">
        <f t="shared" si="1"/>
        <v>202.0971491445672</v>
      </c>
      <c r="W10" s="69">
        <f t="shared" si="1"/>
        <v>201.0626570669852</v>
      </c>
      <c r="X10" s="69">
        <f t="shared" si="1"/>
        <v>196.59329472239378</v>
      </c>
      <c r="Y10" s="69">
        <f t="shared" si="1"/>
        <v>188.2400989059153</v>
      </c>
      <c r="Z10" s="69">
        <f>SUM(Z11:Z15)</f>
        <v>184.64853773123244</v>
      </c>
    </row>
    <row r="11" spans="1:26" ht="15">
      <c r="A11" s="44" t="s">
        <v>27</v>
      </c>
      <c r="B11" s="70">
        <f>'[1]Wales 4.1'!C$19</f>
        <v>231.3469933325352</v>
      </c>
      <c r="C11" s="70">
        <f>'[1]Wales 4.1'!D$19</f>
        <v>233.34962821157242</v>
      </c>
      <c r="D11" s="70">
        <f>'[1]Wales 4.1'!E$19</f>
        <v>235.11601977018165</v>
      </c>
      <c r="E11" s="70">
        <f>'[1]Wales 4.1'!F$19</f>
        <v>236.677950235161</v>
      </c>
      <c r="F11" s="70">
        <f>'[1]Wales 4.1'!G$19</f>
        <v>238.93358068252635</v>
      </c>
      <c r="G11" s="70">
        <f>'[1]Wales 4.1'!H$19</f>
        <v>241.94850791274962</v>
      </c>
      <c r="H11" s="70">
        <f>'[1]Wales 4.1'!I$19</f>
        <v>247.26527406709866</v>
      </c>
      <c r="I11" s="70">
        <f>'[1]Wales 4.1'!J$19</f>
        <v>255.17887318552147</v>
      </c>
      <c r="J11" s="70">
        <f>'[1]Wales 4.1'!K$19</f>
        <v>259.73845391433144</v>
      </c>
      <c r="K11" s="70">
        <f>'[1]Wales 4.1'!L$19</f>
        <v>261.29595733993847</v>
      </c>
      <c r="L11" s="70">
        <f>'[1]Wales 4.1'!M$19</f>
        <v>259.5096513457649</v>
      </c>
      <c r="M11" s="70">
        <f>'[1]Wales 4.1'!N$19</f>
        <v>248.62122899497317</v>
      </c>
      <c r="N11" s="70">
        <f>'[1]Wales 4.1'!O$19</f>
        <v>240.4298474238002</v>
      </c>
      <c r="O11" s="70">
        <f>'[1]Wales 4.1'!P$19</f>
        <v>233.4821906263913</v>
      </c>
      <c r="P11" s="70">
        <f>'[1]Wales 4.1'!Q$19</f>
        <v>227.3885843930672</v>
      </c>
      <c r="Q11" s="70">
        <f>'[1]Wales 4.1'!R$19</f>
        <v>219.15990660826407</v>
      </c>
      <c r="R11" s="70">
        <f>'[1]Wales 4.1'!S$19</f>
        <v>208.41661518564615</v>
      </c>
      <c r="S11" s="70">
        <f>'[1]Wales 4.1'!T$19</f>
        <v>201.25272872225318</v>
      </c>
      <c r="T11" s="70">
        <f>'[1]Wales 4.1'!U$19</f>
        <v>199.2160007496563</v>
      </c>
      <c r="U11" s="70">
        <f>'[1]Wales 4.1'!V$19</f>
        <v>199.07174390762356</v>
      </c>
      <c r="V11" s="70">
        <f>'[1]Wales 4.1'!W$19</f>
        <v>198.08287874445608</v>
      </c>
      <c r="W11" s="70">
        <f>'[1]Wales 4.1'!X$19</f>
        <v>197.04838666687408</v>
      </c>
      <c r="X11" s="70">
        <f>'[1]Wales 4.1'!Y$19</f>
        <v>192.57902432228266</v>
      </c>
      <c r="Y11" s="70">
        <f>'[1]Wales 4.1'!Z$19</f>
        <v>184.22582850580417</v>
      </c>
      <c r="Z11" s="70">
        <f>'[1]Wales 4.1'!AA$19</f>
        <v>180.63426733112132</v>
      </c>
    </row>
    <row r="12" spans="1:26" ht="15">
      <c r="A12" s="44" t="s">
        <v>15</v>
      </c>
      <c r="B12" s="67"/>
      <c r="C12" s="67"/>
      <c r="D12" s="67"/>
      <c r="E12" s="67"/>
      <c r="F12" s="67"/>
      <c r="G12" s="67"/>
      <c r="H12" s="67"/>
      <c r="I12" s="67"/>
      <c r="J12" s="67"/>
      <c r="K12" s="67"/>
      <c r="L12" s="67"/>
      <c r="M12" s="67"/>
      <c r="N12" s="67"/>
      <c r="O12" s="67"/>
      <c r="P12" s="67"/>
      <c r="Q12" s="67"/>
      <c r="R12" s="67"/>
      <c r="S12" s="67"/>
      <c r="T12" s="67"/>
      <c r="U12" s="67"/>
      <c r="V12" s="67"/>
      <c r="W12" s="67"/>
      <c r="X12" s="67"/>
      <c r="Y12" s="67"/>
      <c r="Z12" s="67"/>
    </row>
    <row r="13" spans="1:26" ht="15">
      <c r="A13" s="1" t="s">
        <v>26</v>
      </c>
      <c r="B13" s="68">
        <f>'[1]Wales 4.1'!C$8</f>
        <v>0</v>
      </c>
      <c r="C13" s="68">
        <f>'[1]Wales 4.1'!D$8</f>
        <v>0</v>
      </c>
      <c r="D13" s="68">
        <f>'[1]Wales 4.1'!E$8</f>
        <v>0</v>
      </c>
      <c r="E13" s="68">
        <f>'[1]Wales 4.1'!F$8</f>
        <v>0</v>
      </c>
      <c r="F13" s="68">
        <f>'[1]Wales 4.1'!G$8</f>
        <v>0</v>
      </c>
      <c r="G13" s="68">
        <f>'[1]Wales 4.1'!H$8</f>
        <v>0</v>
      </c>
      <c r="H13" s="68">
        <f>'[1]Wales 4.1'!I$8</f>
        <v>0</v>
      </c>
      <c r="I13" s="68">
        <f>'[1]Wales 4.1'!J$8</f>
        <v>0</v>
      </c>
      <c r="J13" s="68">
        <f>'[1]Wales 4.1'!K$8</f>
        <v>0</v>
      </c>
      <c r="K13" s="68">
        <f>'[1]Wales 4.1'!L$8</f>
        <v>0</v>
      </c>
      <c r="L13" s="68">
        <f>'[1]Wales 4.1'!M$8</f>
        <v>0</v>
      </c>
      <c r="M13" s="68">
        <f>'[1]Wales 4.1'!N$8</f>
        <v>0</v>
      </c>
      <c r="N13" s="68">
        <f>'[1]Wales 4.1'!O$8</f>
        <v>0</v>
      </c>
      <c r="O13" s="68">
        <f>'[1]Wales 4.1'!P$8</f>
        <v>0</v>
      </c>
      <c r="P13" s="68">
        <f>'[1]Wales 4.1'!Q$8</f>
        <v>0</v>
      </c>
      <c r="Q13" s="68">
        <f>'[1]Wales 4.1'!R$8</f>
        <v>0</v>
      </c>
      <c r="R13" s="68">
        <f>'[1]Wales 4.1'!S$8</f>
        <v>0</v>
      </c>
      <c r="S13" s="68">
        <f>'[1]Wales 4.1'!T$8</f>
        <v>0</v>
      </c>
      <c r="T13" s="68">
        <f>'[1]Wales 4.1'!U$8</f>
        <v>0</v>
      </c>
      <c r="U13" s="68">
        <f>'[1]Wales 4.1'!V$8</f>
        <v>0</v>
      </c>
      <c r="V13" s="68">
        <f>'[1]Wales 4.1'!W$8</f>
        <v>0</v>
      </c>
      <c r="W13" s="68">
        <f>'[1]Wales 4.1'!X$8</f>
        <v>0</v>
      </c>
      <c r="X13" s="68">
        <f>'[1]Wales 4.1'!Y$8</f>
        <v>0</v>
      </c>
      <c r="Y13" s="68">
        <f>'[1]Wales 4.1'!Z$8</f>
        <v>0</v>
      </c>
      <c r="Z13" s="68">
        <f>'[1]Wales 4.1'!AA$8</f>
        <v>0</v>
      </c>
    </row>
    <row r="14" spans="1:26" ht="15">
      <c r="A14" s="1" t="s">
        <v>16</v>
      </c>
      <c r="B14" s="68">
        <f>'[1]Wales 4.1'!C$35</f>
        <v>7.951125</v>
      </c>
      <c r="C14" s="68">
        <f>'[1]Wales 4.1'!D$35</f>
        <v>7.951125</v>
      </c>
      <c r="D14" s="68">
        <f>'[1]Wales 4.1'!E$35</f>
        <v>7.951125</v>
      </c>
      <c r="E14" s="68">
        <f>'[1]Wales 4.1'!F$35</f>
        <v>7.951125</v>
      </c>
      <c r="F14" s="68">
        <f>'[1]Wales 4.1'!G$35</f>
        <v>7.951125</v>
      </c>
      <c r="G14" s="68">
        <f>'[1]Wales 4.1'!H$35</f>
        <v>7.951125</v>
      </c>
      <c r="H14" s="68">
        <f>'[1]Wales 4.1'!I$35</f>
        <v>7.951125</v>
      </c>
      <c r="I14" s="68">
        <f>'[1]Wales 4.1'!J$35</f>
        <v>7.951125</v>
      </c>
      <c r="J14" s="68">
        <f>'[1]Wales 4.1'!K$35</f>
        <v>7.951125</v>
      </c>
      <c r="K14" s="68">
        <f>'[1]Wales 4.1'!L$35</f>
        <v>7.951125</v>
      </c>
      <c r="L14" s="68">
        <f>'[1]Wales 4.1'!M$35</f>
        <v>3.9867677038888885</v>
      </c>
      <c r="M14" s="68">
        <f>'[1]Wales 4.1'!N$35</f>
        <v>3.9867677038888885</v>
      </c>
      <c r="N14" s="68">
        <f>'[1]Wales 4.1'!O$35</f>
        <v>3.9867677038888885</v>
      </c>
      <c r="O14" s="68">
        <f>'[1]Wales 4.1'!P$35</f>
        <v>3.9867677038888885</v>
      </c>
      <c r="P14" s="68">
        <f>'[1]Wales 4.1'!Q$35</f>
        <v>3.9867677038888885</v>
      </c>
      <c r="Q14" s="68">
        <f>'[1]Wales 4.1'!R$35</f>
        <v>3.9867677038888885</v>
      </c>
      <c r="R14" s="68">
        <f>'[1]Wales 4.1'!S$35</f>
        <v>3.9867677038888885</v>
      </c>
      <c r="S14" s="68">
        <f>'[1]Wales 4.1'!T$35</f>
        <v>3.9867677038888885</v>
      </c>
      <c r="T14" s="68">
        <f>'[1]Wales 4.1'!U$35</f>
        <v>3.9867677038888885</v>
      </c>
      <c r="U14" s="68">
        <f>'[1]Wales 4.1'!V$35</f>
        <v>3.9867677038888885</v>
      </c>
      <c r="V14" s="68">
        <f>'[1]Wales 4.1'!W$35</f>
        <v>3.9867677038888885</v>
      </c>
      <c r="W14" s="68">
        <f>'[1]Wales 4.1'!X$35</f>
        <v>3.9867677038888885</v>
      </c>
      <c r="X14" s="68">
        <f>'[1]Wales 4.1'!Y$35</f>
        <v>3.9867677038888885</v>
      </c>
      <c r="Y14" s="68">
        <f>'[1]Wales 4.1'!Z$35</f>
        <v>3.9867677038888885</v>
      </c>
      <c r="Z14" s="68">
        <f>'[1]Wales 4.1'!AA$35</f>
        <v>3.9867677038888885</v>
      </c>
    </row>
    <row r="15" spans="1:26" ht="15">
      <c r="A15" s="1" t="s">
        <v>32</v>
      </c>
      <c r="B15" s="68">
        <f>'[1]Wales 4.1'!C$61</f>
        <v>0.0459375</v>
      </c>
      <c r="C15" s="68">
        <f>'[1]Wales 4.1'!D$61</f>
        <v>0.0459375</v>
      </c>
      <c r="D15" s="68">
        <f>'[1]Wales 4.1'!E$61</f>
        <v>0.0459375</v>
      </c>
      <c r="E15" s="68">
        <f>'[1]Wales 4.1'!F$61</f>
        <v>0.0459375</v>
      </c>
      <c r="F15" s="68">
        <f>'[1]Wales 4.1'!G$61</f>
        <v>0.0459375</v>
      </c>
      <c r="G15" s="68">
        <f>'[1]Wales 4.1'!H$61</f>
        <v>0.0459375</v>
      </c>
      <c r="H15" s="68">
        <f>'[1]Wales 4.1'!I$61</f>
        <v>0.0459375</v>
      </c>
      <c r="I15" s="68">
        <f>'[1]Wales 4.1'!J$61</f>
        <v>0.0459375</v>
      </c>
      <c r="J15" s="68">
        <f>'[1]Wales 4.1'!K$61</f>
        <v>0.0459375</v>
      </c>
      <c r="K15" s="68">
        <f>'[1]Wales 4.1'!L$61</f>
        <v>0.0459375</v>
      </c>
      <c r="L15" s="68">
        <f>'[1]Wales 4.1'!M$61</f>
        <v>0.027502696222222223</v>
      </c>
      <c r="M15" s="68">
        <f>'[1]Wales 4.1'!N$61</f>
        <v>0.027502696222222223</v>
      </c>
      <c r="N15" s="68">
        <f>'[1]Wales 4.1'!O$61</f>
        <v>0.027502696222222223</v>
      </c>
      <c r="O15" s="68">
        <f>'[1]Wales 4.1'!P$61</f>
        <v>0.027502696222222223</v>
      </c>
      <c r="P15" s="68">
        <f>'[1]Wales 4.1'!Q$61</f>
        <v>0.027502696222222223</v>
      </c>
      <c r="Q15" s="68">
        <f>'[1]Wales 4.1'!R$61</f>
        <v>0.027502696222222223</v>
      </c>
      <c r="R15" s="68">
        <f>'[1]Wales 4.1'!S$61</f>
        <v>0.027502696222222223</v>
      </c>
      <c r="S15" s="68">
        <f>'[1]Wales 4.1'!T$61</f>
        <v>0.027502696222222223</v>
      </c>
      <c r="T15" s="68">
        <f>'[1]Wales 4.1'!U$61</f>
        <v>0.027502696222222223</v>
      </c>
      <c r="U15" s="68">
        <f>'[1]Wales 4.1'!V$61</f>
        <v>0.027502696222222223</v>
      </c>
      <c r="V15" s="68">
        <f>'[1]Wales 4.1'!W$61</f>
        <v>0.027502696222222223</v>
      </c>
      <c r="W15" s="68">
        <f>'[1]Wales 4.1'!X$61</f>
        <v>0.027502696222222223</v>
      </c>
      <c r="X15" s="68">
        <f>'[1]Wales 4.1'!Y$61</f>
        <v>0.027502696222222223</v>
      </c>
      <c r="Y15" s="68">
        <f>'[1]Wales 4.1'!Z$61</f>
        <v>0.027502696222222223</v>
      </c>
      <c r="Z15" s="68">
        <f>'[1]Wales 4.1'!AA$61</f>
        <v>0.027502696222222223</v>
      </c>
    </row>
    <row r="16" spans="1:26" ht="15">
      <c r="A16" s="42" t="s">
        <v>7</v>
      </c>
      <c r="B16" s="69">
        <f>SUM(B17:B22)</f>
        <v>1408.772754109821</v>
      </c>
      <c r="C16" s="69">
        <f aca="true" t="shared" si="2" ref="C16:Y16">SUM(C17:C22)</f>
        <v>1404.9192539646635</v>
      </c>
      <c r="D16" s="69">
        <f t="shared" si="2"/>
        <v>1402.1512707006054</v>
      </c>
      <c r="E16" s="69">
        <f t="shared" si="2"/>
        <v>1399.3159694619733</v>
      </c>
      <c r="F16" s="69">
        <f t="shared" si="2"/>
        <v>1395.600398127251</v>
      </c>
      <c r="G16" s="69">
        <f t="shared" si="2"/>
        <v>1391.1915622639601</v>
      </c>
      <c r="H16" s="69">
        <f t="shared" si="2"/>
        <v>1384.6115784757367</v>
      </c>
      <c r="I16" s="69">
        <f t="shared" si="2"/>
        <v>1375.5202523404066</v>
      </c>
      <c r="J16" s="69">
        <f t="shared" si="2"/>
        <v>1369.6716036535715</v>
      </c>
      <c r="K16" s="69">
        <f t="shared" si="2"/>
        <v>1366.7243728412882</v>
      </c>
      <c r="L16" s="69">
        <f t="shared" si="2"/>
        <v>1371.532907303658</v>
      </c>
      <c r="M16" s="69">
        <f t="shared" si="2"/>
        <v>1381.3523711020985</v>
      </c>
      <c r="N16" s="69">
        <f t="shared" si="2"/>
        <v>1388.6760500110556</v>
      </c>
      <c r="O16" s="69">
        <f t="shared" si="2"/>
        <v>1394.5722977605262</v>
      </c>
      <c r="P16" s="69">
        <f t="shared" si="2"/>
        <v>1399.5943960956952</v>
      </c>
      <c r="Q16" s="69">
        <f t="shared" si="2"/>
        <v>1406.6494981358794</v>
      </c>
      <c r="R16" s="69">
        <f t="shared" si="2"/>
        <v>1416.2989812745818</v>
      </c>
      <c r="S16" s="69">
        <f t="shared" si="2"/>
        <v>1422.335566221975</v>
      </c>
      <c r="T16" s="69">
        <f t="shared" si="2"/>
        <v>1423.724869155155</v>
      </c>
      <c r="U16" s="69">
        <f t="shared" si="2"/>
        <v>1423.3978450420464</v>
      </c>
      <c r="V16" s="69">
        <f t="shared" si="2"/>
        <v>1423.660116829982</v>
      </c>
      <c r="W16" s="69">
        <f t="shared" si="2"/>
        <v>1423.128518670006</v>
      </c>
      <c r="X16" s="69">
        <f t="shared" si="2"/>
        <v>1425.6153267348986</v>
      </c>
      <c r="Y16" s="69">
        <f t="shared" si="2"/>
        <v>1432.4974382623982</v>
      </c>
      <c r="Z16" s="69">
        <f>SUM(Z17:Z22)</f>
        <v>1435.1237881003494</v>
      </c>
    </row>
    <row r="17" spans="1:26" ht="15">
      <c r="A17" s="44" t="s">
        <v>24</v>
      </c>
      <c r="B17" s="70">
        <f>'[1]Wales 4.1'!C$32</f>
        <v>1402.671415729883</v>
      </c>
      <c r="C17" s="70">
        <f>'[1]Wales 4.1'!D$32</f>
        <v>1398.8179155847254</v>
      </c>
      <c r="D17" s="70">
        <f>'[1]Wales 4.1'!E$32</f>
        <v>1396.0499323206673</v>
      </c>
      <c r="E17" s="70">
        <f>'[1]Wales 4.1'!F$32</f>
        <v>1393.214631082035</v>
      </c>
      <c r="F17" s="70">
        <f>'[1]Wales 4.1'!G$32</f>
        <v>1389.499059747313</v>
      </c>
      <c r="G17" s="70">
        <f>'[1]Wales 4.1'!H$32</f>
        <v>1385.090223884022</v>
      </c>
      <c r="H17" s="70">
        <f>'[1]Wales 4.1'!I$32</f>
        <v>1378.5102400957985</v>
      </c>
      <c r="I17" s="70">
        <f>'[1]Wales 4.1'!J$32</f>
        <v>1369.3428959074065</v>
      </c>
      <c r="J17" s="70">
        <f>'[1]Wales 4.1'!K$32</f>
        <v>1363.5731617765716</v>
      </c>
      <c r="K17" s="70">
        <f>'[1]Wales 4.1'!L$32</f>
        <v>1360.6286523872882</v>
      </c>
      <c r="L17" s="70">
        <f>'[1]Wales 4.1'!M$32</f>
        <v>1367.0530644273322</v>
      </c>
      <c r="M17" s="70">
        <f>'[1]Wales 4.1'!N$32</f>
        <v>1376.9510932931835</v>
      </c>
      <c r="N17" s="70">
        <f>'[1]Wales 4.1'!O$32</f>
        <v>1384.4544761485345</v>
      </c>
      <c r="O17" s="70">
        <f>'[1]Wales 4.1'!P$32</f>
        <v>1390.358409472924</v>
      </c>
      <c r="P17" s="70">
        <f>'[1]Wales 4.1'!Q$32</f>
        <v>1395.2875447759334</v>
      </c>
      <c r="Q17" s="70">
        <f>'[1]Wales 4.1'!R$32</f>
        <v>1402.2417033229042</v>
      </c>
      <c r="R17" s="70">
        <f>'[1]Wales 4.1'!S$32</f>
        <v>1411.9071664972798</v>
      </c>
      <c r="S17" s="70">
        <f>'[1]Wales 4.1'!T$32</f>
        <v>1418.0811671607441</v>
      </c>
      <c r="T17" s="70">
        <f>'[1]Wales 4.1'!U$32</f>
        <v>1419.2166737517882</v>
      </c>
      <c r="U17" s="70">
        <f>'[1]Wales 4.1'!V$32</f>
        <v>1419.1158840536018</v>
      </c>
      <c r="V17" s="70">
        <f>'[1]Wales 4.1'!W$32</f>
        <v>1419.4157277925374</v>
      </c>
      <c r="W17" s="70">
        <f>'[1]Wales 4.1'!X$32</f>
        <v>1418.8481642515617</v>
      </c>
      <c r="X17" s="70">
        <f>'[1]Wales 4.1'!Y$32</f>
        <v>1421.258057838454</v>
      </c>
      <c r="Y17" s="70">
        <f>'[1]Wales 4.1'!Z$32</f>
        <v>1428.200017478287</v>
      </c>
      <c r="Z17" s="70">
        <f>'[1]Wales 4.1'!AA$32</f>
        <v>1430.8263673162382</v>
      </c>
    </row>
    <row r="18" spans="1:26" ht="15">
      <c r="A18" s="44" t="s">
        <v>8</v>
      </c>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ht="15">
      <c r="A19" s="1" t="s">
        <v>12</v>
      </c>
      <c r="B19" s="68">
        <f>'[1]Wales 4.1'!C$9</f>
        <v>0.026463379938221433</v>
      </c>
      <c r="C19" s="68">
        <f>'[1]Wales 4.1'!D$9</f>
        <v>0.026463379938221433</v>
      </c>
      <c r="D19" s="68">
        <f>'[1]Wales 4.1'!E$9</f>
        <v>0.026463379938221433</v>
      </c>
      <c r="E19" s="68">
        <f>'[1]Wales 4.1'!F$9</f>
        <v>0.026463379938221433</v>
      </c>
      <c r="F19" s="68">
        <f>'[1]Wales 4.1'!G$9</f>
        <v>0.026463379938221433</v>
      </c>
      <c r="G19" s="68">
        <f>'[1]Wales 4.1'!H$9</f>
        <v>0.026463379938221433</v>
      </c>
      <c r="H19" s="68">
        <f>'[1]Wales 4.1'!I$9</f>
        <v>0.026463379938221433</v>
      </c>
      <c r="I19" s="68">
        <f>'[1]Wales 4.1'!J$9</f>
        <v>0.10248143300000001</v>
      </c>
      <c r="J19" s="68">
        <f>'[1]Wales 4.1'!K$9</f>
        <v>0.023566877</v>
      </c>
      <c r="K19" s="68">
        <f>'[1]Wales 4.1'!L$9</f>
        <v>0.020845454</v>
      </c>
      <c r="L19" s="68">
        <f>'[1]Wales 4.1'!M$9</f>
        <v>0.41437955988128294</v>
      </c>
      <c r="M19" s="68">
        <f>'[1]Wales 4.1'!N$9</f>
        <v>0.33581449247050055</v>
      </c>
      <c r="N19" s="68">
        <f>'[1]Wales 4.1'!O$9</f>
        <v>0.15611054607668987</v>
      </c>
      <c r="O19" s="68">
        <f>'[1]Wales 4.1'!P$9</f>
        <v>0.14842497115762954</v>
      </c>
      <c r="P19" s="68">
        <f>'[1]Wales 4.1'!Q$9</f>
        <v>0.2413880033172306</v>
      </c>
      <c r="Q19" s="68">
        <f>'[1]Wales 4.1'!R$9</f>
        <v>0.3423314965306547</v>
      </c>
      <c r="R19" s="68">
        <f>'[1]Wales 4.1'!S$9</f>
        <v>0.32635146085747935</v>
      </c>
      <c r="S19" s="68">
        <f>'[1]Wales 4.1'!T$9</f>
        <v>0.1889357447862695</v>
      </c>
      <c r="T19" s="68">
        <f>'[1]Wales 4.1'!U$9</f>
        <v>0.442732086922263</v>
      </c>
      <c r="U19" s="68">
        <f>'[1]Wales 4.1'!V$9</f>
        <v>0.216497672</v>
      </c>
      <c r="V19" s="68">
        <f>'[1]Wales 4.1'!W$9</f>
        <v>0.178925721</v>
      </c>
      <c r="W19" s="68">
        <f>'[1]Wales 4.1'!X$9</f>
        <v>0.214891102</v>
      </c>
      <c r="X19" s="68">
        <f>'[1]Wales 4.1'!Y$9</f>
        <v>0.29180558</v>
      </c>
      <c r="Y19" s="68">
        <f>'[1]Wales 4.1'!Z$9</f>
        <v>0.23195746766666667</v>
      </c>
      <c r="Z19" s="68">
        <f>'[1]Wales 4.1'!AA$9</f>
        <v>0.23195746766666667</v>
      </c>
    </row>
    <row r="20" spans="1:26" ht="15">
      <c r="A20" s="1" t="s">
        <v>28</v>
      </c>
      <c r="B20" s="68">
        <f>'[1]Wales 4.1'!C$22</f>
        <v>5.4857499999999995</v>
      </c>
      <c r="C20" s="68">
        <f>'[1]Wales 4.1'!D$22</f>
        <v>5.4857499999999995</v>
      </c>
      <c r="D20" s="68">
        <f>'[1]Wales 4.1'!E$22</f>
        <v>5.4857499999999995</v>
      </c>
      <c r="E20" s="68">
        <f>'[1]Wales 4.1'!F$22</f>
        <v>5.4857499999999995</v>
      </c>
      <c r="F20" s="68">
        <f>'[1]Wales 4.1'!G$22</f>
        <v>5.4857499999999995</v>
      </c>
      <c r="G20" s="68">
        <f>'[1]Wales 4.1'!H$22</f>
        <v>5.4857499999999995</v>
      </c>
      <c r="H20" s="68">
        <f>'[1]Wales 4.1'!I$22</f>
        <v>5.4857499999999995</v>
      </c>
      <c r="I20" s="68">
        <f>'[1]Wales 4.1'!J$22</f>
        <v>5.4857499999999995</v>
      </c>
      <c r="J20" s="68">
        <f>'[1]Wales 4.1'!K$22</f>
        <v>5.4857499999999995</v>
      </c>
      <c r="K20" s="68">
        <f>'[1]Wales 4.1'!L$22</f>
        <v>5.4857499999999995</v>
      </c>
      <c r="L20" s="68">
        <f>'[1]Wales 4.1'!M$22</f>
        <v>3.528472741555556</v>
      </c>
      <c r="M20" s="68">
        <f>'[1]Wales 4.1'!N$22</f>
        <v>3.528472741555556</v>
      </c>
      <c r="N20" s="68">
        <f>'[1]Wales 4.1'!O$22</f>
        <v>3.528472741555556</v>
      </c>
      <c r="O20" s="68">
        <f>'[1]Wales 4.1'!P$22</f>
        <v>3.528472741555556</v>
      </c>
      <c r="P20" s="68">
        <f>'[1]Wales 4.1'!Q$22</f>
        <v>3.528472741555556</v>
      </c>
      <c r="Q20" s="68">
        <f>'[1]Wales 4.1'!R$22</f>
        <v>3.528472741555556</v>
      </c>
      <c r="R20" s="68">
        <f>'[1]Wales 4.1'!S$22</f>
        <v>3.528472741555556</v>
      </c>
      <c r="S20" s="68">
        <f>'[1]Wales 4.1'!T$22</f>
        <v>3.528472741555556</v>
      </c>
      <c r="T20" s="68">
        <f>'[1]Wales 4.1'!U$22</f>
        <v>3.528472741555556</v>
      </c>
      <c r="U20" s="68">
        <f>'[1]Wales 4.1'!V$22</f>
        <v>3.528472741555556</v>
      </c>
      <c r="V20" s="68">
        <f>'[1]Wales 4.1'!W$22</f>
        <v>3.528472741555556</v>
      </c>
      <c r="W20" s="68">
        <f>'[1]Wales 4.1'!X$22</f>
        <v>3.528472741555556</v>
      </c>
      <c r="X20" s="68">
        <f>'[1]Wales 4.1'!Y$22</f>
        <v>3.528472741555556</v>
      </c>
      <c r="Y20" s="68">
        <f>'[1]Wales 4.1'!Z$22</f>
        <v>3.528472741555556</v>
      </c>
      <c r="Z20" s="68">
        <f>'[1]Wales 4.1'!AA$22</f>
        <v>3.528472741555556</v>
      </c>
    </row>
    <row r="21" spans="1:26" ht="15">
      <c r="A21" s="1" t="s">
        <v>9</v>
      </c>
      <c r="B21" s="68">
        <f>'[1]Wales 4.1'!C$49</f>
        <v>0</v>
      </c>
      <c r="C21" s="68">
        <f>'[1]Wales 4.1'!D$49</f>
        <v>0</v>
      </c>
      <c r="D21" s="68">
        <f>'[1]Wales 4.1'!E$49</f>
        <v>0</v>
      </c>
      <c r="E21" s="68">
        <f>'[1]Wales 4.1'!F$49</f>
        <v>0</v>
      </c>
      <c r="F21" s="68">
        <f>'[1]Wales 4.1'!G$49</f>
        <v>0</v>
      </c>
      <c r="G21" s="68">
        <f>'[1]Wales 4.1'!H$49</f>
        <v>0</v>
      </c>
      <c r="H21" s="68">
        <f>'[1]Wales 4.1'!I$49</f>
        <v>0</v>
      </c>
      <c r="I21" s="68">
        <f>'[1]Wales 4.1'!J$49</f>
        <v>0</v>
      </c>
      <c r="J21" s="68">
        <f>'[1]Wales 4.1'!K$49</f>
        <v>0</v>
      </c>
      <c r="K21" s="68">
        <f>'[1]Wales 4.1'!L$49</f>
        <v>0</v>
      </c>
      <c r="L21" s="68">
        <f>'[1]Wales 4.1'!M$49</f>
        <v>0</v>
      </c>
      <c r="M21" s="68">
        <f>'[1]Wales 4.1'!N$49</f>
        <v>0</v>
      </c>
      <c r="N21" s="68">
        <f>'[1]Wales 4.1'!O$49</f>
        <v>0</v>
      </c>
      <c r="O21" s="68">
        <f>'[1]Wales 4.1'!P$49</f>
        <v>0</v>
      </c>
      <c r="P21" s="68">
        <f>'[1]Wales 4.1'!Q$49</f>
        <v>0</v>
      </c>
      <c r="Q21" s="68">
        <f>'[1]Wales 4.1'!R$49</f>
        <v>0</v>
      </c>
      <c r="R21" s="68">
        <f>'[1]Wales 4.1'!S$49</f>
        <v>0</v>
      </c>
      <c r="S21" s="68">
        <f>'[1]Wales 4.1'!T$49</f>
        <v>0</v>
      </c>
      <c r="T21" s="68">
        <f>'[1]Wales 4.1'!U$49</f>
        <v>0</v>
      </c>
      <c r="U21" s="68">
        <f>'[1]Wales 4.1'!V$49</f>
        <v>0</v>
      </c>
      <c r="V21" s="68">
        <f>'[1]Wales 4.1'!W$49</f>
        <v>0</v>
      </c>
      <c r="W21" s="68">
        <f>'[1]Wales 4.1'!X$49</f>
        <v>0</v>
      </c>
      <c r="X21" s="68">
        <f>'[1]Wales 4.1'!Y$49</f>
        <v>0</v>
      </c>
      <c r="Y21" s="68">
        <f>'[1]Wales 4.1'!Z$49</f>
        <v>0</v>
      </c>
      <c r="Z21" s="68">
        <f>'[1]Wales 4.1'!AA$49</f>
        <v>0</v>
      </c>
    </row>
    <row r="22" spans="1:26" ht="15">
      <c r="A22" s="1" t="s">
        <v>31</v>
      </c>
      <c r="B22" s="68">
        <f>'[1]Wales 4.1'!C$62</f>
        <v>0.589125</v>
      </c>
      <c r="C22" s="68">
        <f>'[1]Wales 4.1'!D$62</f>
        <v>0.589125</v>
      </c>
      <c r="D22" s="68">
        <f>'[1]Wales 4.1'!E$62</f>
        <v>0.589125</v>
      </c>
      <c r="E22" s="68">
        <f>'[1]Wales 4.1'!F$62</f>
        <v>0.589125</v>
      </c>
      <c r="F22" s="68">
        <f>'[1]Wales 4.1'!G$62</f>
        <v>0.589125</v>
      </c>
      <c r="G22" s="68">
        <f>'[1]Wales 4.1'!H$62</f>
        <v>0.589125</v>
      </c>
      <c r="H22" s="68">
        <f>'[1]Wales 4.1'!I$62</f>
        <v>0.589125</v>
      </c>
      <c r="I22" s="68">
        <f>'[1]Wales 4.1'!J$62</f>
        <v>0.589125</v>
      </c>
      <c r="J22" s="68">
        <f>'[1]Wales 4.1'!K$62</f>
        <v>0.589125</v>
      </c>
      <c r="K22" s="68">
        <f>'[1]Wales 4.1'!L$62</f>
        <v>0.589125</v>
      </c>
      <c r="L22" s="68">
        <f>'[1]Wales 4.1'!M$62</f>
        <v>0.5369905748888888</v>
      </c>
      <c r="M22" s="68">
        <f>'[1]Wales 4.1'!N$62</f>
        <v>0.5369905748888888</v>
      </c>
      <c r="N22" s="68">
        <f>'[1]Wales 4.1'!O$62</f>
        <v>0.5369905748888888</v>
      </c>
      <c r="O22" s="68">
        <f>'[1]Wales 4.1'!P$62</f>
        <v>0.5369905748888888</v>
      </c>
      <c r="P22" s="68">
        <f>'[1]Wales 4.1'!Q$62</f>
        <v>0.5369905748888888</v>
      </c>
      <c r="Q22" s="68">
        <f>'[1]Wales 4.1'!R$62</f>
        <v>0.5369905748888888</v>
      </c>
      <c r="R22" s="68">
        <f>'[1]Wales 4.1'!S$62</f>
        <v>0.5369905748888888</v>
      </c>
      <c r="S22" s="68">
        <f>'[1]Wales 4.1'!T$62</f>
        <v>0.5369905748888888</v>
      </c>
      <c r="T22" s="68">
        <f>'[1]Wales 4.1'!U$62</f>
        <v>0.5369905748888888</v>
      </c>
      <c r="U22" s="68">
        <f>'[1]Wales 4.1'!V$62</f>
        <v>0.5369905748888888</v>
      </c>
      <c r="V22" s="68">
        <f>'[1]Wales 4.1'!W$62</f>
        <v>0.5369905748888888</v>
      </c>
      <c r="W22" s="68">
        <f>'[1]Wales 4.1'!X$62</f>
        <v>0.5369905748888888</v>
      </c>
      <c r="X22" s="68">
        <f>'[1]Wales 4.1'!Y$62</f>
        <v>0.5369905748888888</v>
      </c>
      <c r="Y22" s="68">
        <f>'[1]Wales 4.1'!Z$62</f>
        <v>0.5369905748888888</v>
      </c>
      <c r="Z22" s="68">
        <f>'[1]Wales 4.1'!AA$62</f>
        <v>0.5369905748888888</v>
      </c>
    </row>
    <row r="23" spans="1:26" ht="15">
      <c r="A23" s="42" t="s">
        <v>5</v>
      </c>
      <c r="B23" s="69">
        <f>SUM(B24:B26)</f>
        <v>4.398327</v>
      </c>
      <c r="C23" s="69">
        <f aca="true" t="shared" si="3" ref="C23:Y23">SUM(C24:C26)</f>
        <v>5.2053270000000005</v>
      </c>
      <c r="D23" s="69">
        <f t="shared" si="3"/>
        <v>5.474327000000001</v>
      </c>
      <c r="E23" s="69">
        <f t="shared" si="3"/>
        <v>5.474327000000001</v>
      </c>
      <c r="F23" s="69">
        <f t="shared" si="3"/>
        <v>5.474327000000001</v>
      </c>
      <c r="G23" s="69">
        <f t="shared" si="3"/>
        <v>5.474327000000001</v>
      </c>
      <c r="H23" s="69">
        <f t="shared" si="3"/>
        <v>5.474327000000001</v>
      </c>
      <c r="I23" s="69">
        <f t="shared" si="3"/>
        <v>5.474327000000001</v>
      </c>
      <c r="J23" s="69">
        <f t="shared" si="3"/>
        <v>5.474327000000001</v>
      </c>
      <c r="K23" s="69">
        <f t="shared" si="3"/>
        <v>5.474327000000001</v>
      </c>
      <c r="L23" s="69">
        <f t="shared" si="3"/>
        <v>5.474327000000001</v>
      </c>
      <c r="M23" s="69">
        <f t="shared" si="3"/>
        <v>5.474327000000001</v>
      </c>
      <c r="N23" s="69">
        <f t="shared" si="3"/>
        <v>5.474327000000001</v>
      </c>
      <c r="O23" s="69">
        <f t="shared" si="3"/>
        <v>5.474327000000001</v>
      </c>
      <c r="P23" s="69">
        <f t="shared" si="3"/>
        <v>5.474327000000001</v>
      </c>
      <c r="Q23" s="69">
        <f t="shared" si="3"/>
        <v>5.474327000000001</v>
      </c>
      <c r="R23" s="69">
        <f t="shared" si="3"/>
        <v>5.474327000000001</v>
      </c>
      <c r="S23" s="69">
        <f t="shared" si="3"/>
        <v>5.474327000000001</v>
      </c>
      <c r="T23" s="69">
        <f t="shared" si="3"/>
        <v>5.474327000000001</v>
      </c>
      <c r="U23" s="69">
        <f t="shared" si="3"/>
        <v>5.474327000000001</v>
      </c>
      <c r="V23" s="69">
        <f t="shared" si="3"/>
        <v>5.474327000000001</v>
      </c>
      <c r="W23" s="69">
        <f t="shared" si="3"/>
        <v>5.2053270000000005</v>
      </c>
      <c r="X23" s="69">
        <f t="shared" si="3"/>
        <v>4.936327</v>
      </c>
      <c r="Y23" s="69">
        <f t="shared" si="3"/>
        <v>4.936327</v>
      </c>
      <c r="Z23" s="69">
        <f>SUM(Z24:Z26)</f>
        <v>4.936327</v>
      </c>
    </row>
    <row r="24" spans="1:26" ht="15">
      <c r="A24" s="44" t="s">
        <v>25</v>
      </c>
      <c r="B24" s="70">
        <f>'[1]Wales 4.1'!C$45</f>
        <v>4.398327</v>
      </c>
      <c r="C24" s="70">
        <f>'[1]Wales 4.1'!D$45</f>
        <v>4.667327</v>
      </c>
      <c r="D24" s="70">
        <f>'[1]Wales 4.1'!E$45</f>
        <v>5.474327000000001</v>
      </c>
      <c r="E24" s="70">
        <f>'[1]Wales 4.1'!F$45</f>
        <v>5.474327000000001</v>
      </c>
      <c r="F24" s="70">
        <f>'[1]Wales 4.1'!G$45</f>
        <v>5.474327000000001</v>
      </c>
      <c r="G24" s="70">
        <f>'[1]Wales 4.1'!H$45</f>
        <v>5.474327000000001</v>
      </c>
      <c r="H24" s="70">
        <f>'[1]Wales 4.1'!I$45</f>
        <v>5.474327000000001</v>
      </c>
      <c r="I24" s="70">
        <f>'[1]Wales 4.1'!J$45</f>
        <v>5.474327000000001</v>
      </c>
      <c r="J24" s="70">
        <f>'[1]Wales 4.1'!K$45</f>
        <v>5.474327000000001</v>
      </c>
      <c r="K24" s="70">
        <f>'[1]Wales 4.1'!L$45</f>
        <v>5.474327000000001</v>
      </c>
      <c r="L24" s="70">
        <f>'[1]Wales 4.1'!M$45</f>
        <v>5.474327000000001</v>
      </c>
      <c r="M24" s="70">
        <f>'[1]Wales 4.1'!N$45</f>
        <v>5.474327000000001</v>
      </c>
      <c r="N24" s="70">
        <f>'[1]Wales 4.1'!O$45</f>
        <v>5.474327000000001</v>
      </c>
      <c r="O24" s="70">
        <f>'[1]Wales 4.1'!P$45</f>
        <v>5.474327000000001</v>
      </c>
      <c r="P24" s="70">
        <f>'[1]Wales 4.1'!Q$45</f>
        <v>5.474327000000001</v>
      </c>
      <c r="Q24" s="70">
        <f>'[1]Wales 4.1'!R$45</f>
        <v>5.474327000000001</v>
      </c>
      <c r="R24" s="70">
        <f>'[1]Wales 4.1'!S$45</f>
        <v>5.474327000000001</v>
      </c>
      <c r="S24" s="70">
        <f>'[1]Wales 4.1'!T$45</f>
        <v>5.474327000000001</v>
      </c>
      <c r="T24" s="70">
        <f>'[1]Wales 4.1'!U$45</f>
        <v>5.474327000000001</v>
      </c>
      <c r="U24" s="70">
        <f>'[1]Wales 4.1'!V$45</f>
        <v>5.474327000000001</v>
      </c>
      <c r="V24" s="70">
        <f>'[1]Wales 4.1'!W$45</f>
        <v>5.474327000000001</v>
      </c>
      <c r="W24" s="70">
        <f>'[1]Wales 4.1'!X$45</f>
        <v>5.2053270000000005</v>
      </c>
      <c r="X24" s="70">
        <f>'[1]Wales 4.1'!Y$45</f>
        <v>4.936327</v>
      </c>
      <c r="Y24" s="70">
        <f>'[1]Wales 4.1'!Z$45</f>
        <v>4.936327</v>
      </c>
      <c r="Z24" s="70">
        <f>'[1]Wales 4.1'!AA$45</f>
        <v>4.936327</v>
      </c>
    </row>
    <row r="25" spans="1:26" ht="15">
      <c r="A25" s="44" t="s">
        <v>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ht="15">
      <c r="A26" s="1" t="s">
        <v>135</v>
      </c>
      <c r="B26" s="68">
        <f>'[1]Wales 4.1'!C$37</f>
        <v>0</v>
      </c>
      <c r="C26" s="68">
        <f>'[1]Wales 4.1'!D$37</f>
        <v>0.538</v>
      </c>
      <c r="D26" s="68">
        <f>'[1]Wales 4.1'!E$37</f>
        <v>0</v>
      </c>
      <c r="E26" s="68">
        <f>'[1]Wales 4.1'!F$37</f>
        <v>0</v>
      </c>
      <c r="F26" s="68">
        <f>'[1]Wales 4.1'!G$37</f>
        <v>0</v>
      </c>
      <c r="G26" s="68">
        <f>'[1]Wales 4.1'!H$37</f>
        <v>0</v>
      </c>
      <c r="H26" s="68">
        <f>'[1]Wales 4.1'!I$37</f>
        <v>0</v>
      </c>
      <c r="I26" s="68">
        <f>'[1]Wales 4.1'!J$37</f>
        <v>0</v>
      </c>
      <c r="J26" s="68">
        <f>'[1]Wales 4.1'!K$37</f>
        <v>0</v>
      </c>
      <c r="K26" s="68">
        <f>'[1]Wales 4.1'!L$37</f>
        <v>0</v>
      </c>
      <c r="L26" s="68">
        <f>'[1]Wales 4.1'!M$37</f>
        <v>0</v>
      </c>
      <c r="M26" s="68">
        <f>'[1]Wales 4.1'!N$37</f>
        <v>0</v>
      </c>
      <c r="N26" s="68">
        <f>'[1]Wales 4.1'!O$37</f>
        <v>0</v>
      </c>
      <c r="O26" s="68">
        <f>'[1]Wales 4.1'!P$37</f>
        <v>0</v>
      </c>
      <c r="P26" s="68">
        <f>'[1]Wales 4.1'!Q$37</f>
        <v>0</v>
      </c>
      <c r="Q26" s="68">
        <f>'[1]Wales 4.1'!R$37</f>
        <v>0</v>
      </c>
      <c r="R26" s="68">
        <f>'[1]Wales 4.1'!S$37</f>
        <v>0</v>
      </c>
      <c r="S26" s="68">
        <f>'[1]Wales 4.1'!T$37</f>
        <v>0</v>
      </c>
      <c r="T26" s="68">
        <f>'[1]Wales 4.1'!U$37</f>
        <v>0</v>
      </c>
      <c r="U26" s="68">
        <f>'[1]Wales 4.1'!V$37</f>
        <v>0</v>
      </c>
      <c r="V26" s="68">
        <f>'[1]Wales 4.1'!W$37</f>
        <v>0</v>
      </c>
      <c r="W26" s="68">
        <f>'[1]Wales 4.1'!X$37</f>
        <v>0</v>
      </c>
      <c r="X26" s="68">
        <f>'[1]Wales 4.1'!Y$37</f>
        <v>0</v>
      </c>
      <c r="Y26" s="68">
        <f>'[1]Wales 4.1'!Z$37</f>
        <v>0</v>
      </c>
      <c r="Z26" s="68">
        <f>'[1]Wales 4.1'!AA$37</f>
        <v>0</v>
      </c>
    </row>
    <row r="27" spans="1:26" ht="15">
      <c r="A27" s="42" t="s">
        <v>10</v>
      </c>
      <c r="B27" s="69">
        <f>SUM(B28:B32)</f>
        <v>132</v>
      </c>
      <c r="C27" s="69">
        <f aca="true" t="shared" si="4" ref="C27:Y27">SUM(C28:C32)</f>
        <v>133.17041712589486</v>
      </c>
      <c r="D27" s="69">
        <f t="shared" si="4"/>
        <v>134.17419764602647</v>
      </c>
      <c r="E27" s="69">
        <f t="shared" si="4"/>
        <v>135.1735954391697</v>
      </c>
      <c r="F27" s="69">
        <f t="shared" si="4"/>
        <v>136.166803885145</v>
      </c>
      <c r="G27" s="69">
        <f t="shared" si="4"/>
        <v>137.16914580029106</v>
      </c>
      <c r="H27" s="69">
        <f t="shared" si="4"/>
        <v>138.17329433575588</v>
      </c>
      <c r="I27" s="69">
        <f t="shared" si="4"/>
        <v>139.1743314696276</v>
      </c>
      <c r="J27" s="69">
        <f t="shared" si="4"/>
        <v>140.17142080368444</v>
      </c>
      <c r="K27" s="69">
        <f t="shared" si="4"/>
        <v>141.20669221607426</v>
      </c>
      <c r="L27" s="69">
        <f t="shared" si="4"/>
        <v>141.82049834927534</v>
      </c>
      <c r="M27" s="69">
        <f t="shared" si="4"/>
        <v>142.83356032853794</v>
      </c>
      <c r="N27" s="69">
        <f t="shared" si="4"/>
        <v>143.84011439587715</v>
      </c>
      <c r="O27" s="69">
        <f t="shared" si="4"/>
        <v>144.83286799742433</v>
      </c>
      <c r="P27" s="69">
        <f t="shared" si="4"/>
        <v>145.834529591925</v>
      </c>
      <c r="Q27" s="69">
        <f t="shared" si="4"/>
        <v>146.82723703803407</v>
      </c>
      <c r="R27" s="69">
        <f t="shared" si="4"/>
        <v>147.82959096365045</v>
      </c>
      <c r="S27" s="69">
        <f t="shared" si="4"/>
        <v>148.82843707858007</v>
      </c>
      <c r="T27" s="69">
        <f t="shared" si="4"/>
        <v>149.84588382138628</v>
      </c>
      <c r="U27" s="69">
        <f t="shared" si="4"/>
        <v>150.51278126509936</v>
      </c>
      <c r="V27" s="69">
        <f t="shared" si="4"/>
        <v>151.51148891377045</v>
      </c>
      <c r="W27" s="69">
        <f t="shared" si="4"/>
        <v>153.17441699267647</v>
      </c>
      <c r="X27" s="69">
        <f t="shared" si="4"/>
        <v>154.82003679510694</v>
      </c>
      <c r="Y27" s="69">
        <f t="shared" si="4"/>
        <v>155.895969826108</v>
      </c>
      <c r="Z27" s="69">
        <f>SUM(Z28:Z32)</f>
        <v>156.37905438100427</v>
      </c>
    </row>
    <row r="28" spans="1:26" ht="15">
      <c r="A28" s="44" t="s">
        <v>11</v>
      </c>
      <c r="B28" s="70">
        <f>'[1]Wales 4.1'!C$58</f>
        <v>129.98877378538327</v>
      </c>
      <c r="C28" s="70">
        <f>'[1]Wales 4.1'!D$58</f>
        <v>131.15919091127813</v>
      </c>
      <c r="D28" s="70">
        <f>'[1]Wales 4.1'!E$58</f>
        <v>132.16297143140974</v>
      </c>
      <c r="E28" s="70">
        <f>'[1]Wales 4.1'!F$58</f>
        <v>133.16236922455298</v>
      </c>
      <c r="F28" s="70">
        <f>'[1]Wales 4.1'!G$58</f>
        <v>134.15557767052826</v>
      </c>
      <c r="G28" s="70">
        <f>'[1]Wales 4.1'!H$58</f>
        <v>135.15791958567434</v>
      </c>
      <c r="H28" s="70">
        <f>'[1]Wales 4.1'!I$58</f>
        <v>136.16206812113916</v>
      </c>
      <c r="I28" s="70">
        <f>'[1]Wales 4.1'!J$58</f>
        <v>137.16310525501086</v>
      </c>
      <c r="J28" s="70">
        <f>'[1]Wales 4.1'!K$58</f>
        <v>138.16019458906771</v>
      </c>
      <c r="K28" s="70">
        <f>'[1]Wales 4.1'!L$58</f>
        <v>139.11502022106146</v>
      </c>
      <c r="L28" s="70">
        <f>'[1]Wales 4.1'!M$58</f>
        <v>140.54632913849758</v>
      </c>
      <c r="M28" s="70">
        <f>'[1]Wales 4.1'!N$58</f>
        <v>141.55939111776016</v>
      </c>
      <c r="N28" s="70">
        <f>'[1]Wales 4.1'!O$58</f>
        <v>142.5659451850994</v>
      </c>
      <c r="O28" s="70">
        <f>'[1]Wales 4.1'!P$58</f>
        <v>143.55869878664657</v>
      </c>
      <c r="P28" s="70">
        <f>'[1]Wales 4.1'!Q$58</f>
        <v>144.5603603811472</v>
      </c>
      <c r="Q28" s="70">
        <f>'[1]Wales 4.1'!R$58</f>
        <v>145.5530678272563</v>
      </c>
      <c r="R28" s="70">
        <f>'[1]Wales 4.1'!S$58</f>
        <v>146.5554217528727</v>
      </c>
      <c r="S28" s="70">
        <f>'[1]Wales 4.1'!T$58</f>
        <v>147.5542678678023</v>
      </c>
      <c r="T28" s="70">
        <f>'[1]Wales 4.1'!U$58</f>
        <v>148.57171461060852</v>
      </c>
      <c r="U28" s="70">
        <f>'[1]Wales 4.1'!V$58</f>
        <v>149.2386120543216</v>
      </c>
      <c r="V28" s="70">
        <f>'[1]Wales 4.1'!W$58</f>
        <v>150.2373197029927</v>
      </c>
      <c r="W28" s="70">
        <f>'[1]Wales 4.1'!X$58</f>
        <v>151.90024778189868</v>
      </c>
      <c r="X28" s="70">
        <f>'[1]Wales 4.1'!Y$58</f>
        <v>153.54586758432916</v>
      </c>
      <c r="Y28" s="70">
        <f>'[1]Wales 4.1'!Z$58</f>
        <v>154.62180061533024</v>
      </c>
      <c r="Z28" s="70">
        <f>'[1]Wales 4.1'!AA$58</f>
        <v>155.1048851702265</v>
      </c>
    </row>
    <row r="29" spans="1:26" ht="15">
      <c r="A29" s="44" t="s">
        <v>17</v>
      </c>
      <c r="B29" s="67"/>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1:26" ht="15">
      <c r="A30" s="1" t="s">
        <v>22</v>
      </c>
      <c r="B30" s="68">
        <f>'[1]Wales 4.1'!C$13</f>
        <v>0.05235121461672422</v>
      </c>
      <c r="C30" s="68">
        <f>'[1]Wales 4.1'!D$13</f>
        <v>0.05235121461672422</v>
      </c>
      <c r="D30" s="68">
        <f>'[1]Wales 4.1'!E$13</f>
        <v>0.05235121461672422</v>
      </c>
      <c r="E30" s="68">
        <f>'[1]Wales 4.1'!F$13</f>
        <v>0.05235121461672422</v>
      </c>
      <c r="F30" s="68">
        <f>'[1]Wales 4.1'!G$13</f>
        <v>0.05235121461672422</v>
      </c>
      <c r="G30" s="68">
        <f>'[1]Wales 4.1'!H$13</f>
        <v>0.05235121461672422</v>
      </c>
      <c r="H30" s="68">
        <f>'[1]Wales 4.1'!I$13</f>
        <v>0.05235121461672422</v>
      </c>
      <c r="I30" s="68">
        <f>'[1]Wales 4.1'!J$13</f>
        <v>0.05235121461672422</v>
      </c>
      <c r="J30" s="68">
        <f>'[1]Wales 4.1'!K$13</f>
        <v>0.05235121461672422</v>
      </c>
      <c r="K30" s="68">
        <f>'[1]Wales 4.1'!L$13</f>
        <v>0.13279699501279207</v>
      </c>
      <c r="L30" s="68">
        <f>'[1]Wales 4.1'!M$13</f>
        <v>0.00895</v>
      </c>
      <c r="M30" s="68">
        <f>'[1]Wales 4.1'!N$13</f>
        <v>0.00895</v>
      </c>
      <c r="N30" s="68">
        <f>'[1]Wales 4.1'!O$13</f>
        <v>0.00895</v>
      </c>
      <c r="O30" s="68">
        <f>'[1]Wales 4.1'!P$13</f>
        <v>0.00895</v>
      </c>
      <c r="P30" s="68">
        <f>'[1]Wales 4.1'!Q$13</f>
        <v>0.00895</v>
      </c>
      <c r="Q30" s="68">
        <f>'[1]Wales 4.1'!R$13</f>
        <v>0.00895</v>
      </c>
      <c r="R30" s="68">
        <f>'[1]Wales 4.1'!S$13</f>
        <v>0.00895</v>
      </c>
      <c r="S30" s="68">
        <f>'[1]Wales 4.1'!T$13</f>
        <v>0.00895</v>
      </c>
      <c r="T30" s="68">
        <f>'[1]Wales 4.1'!U$13</f>
        <v>0.00895</v>
      </c>
      <c r="U30" s="68">
        <f>'[1]Wales 4.1'!V$13</f>
        <v>0.00895</v>
      </c>
      <c r="V30" s="68">
        <f>'[1]Wales 4.1'!W$13</f>
        <v>0.00895</v>
      </c>
      <c r="W30" s="68">
        <f>'[1]Wales 4.1'!X$13</f>
        <v>0.00895</v>
      </c>
      <c r="X30" s="68">
        <f>'[1]Wales 4.1'!Y$13</f>
        <v>0.00895</v>
      </c>
      <c r="Y30" s="68">
        <f>'[1]Wales 4.1'!Z$13</f>
        <v>0.00895</v>
      </c>
      <c r="Z30" s="68">
        <f>'[1]Wales 4.1'!AA$13</f>
        <v>0.00895</v>
      </c>
    </row>
    <row r="31" spans="1:26" ht="15">
      <c r="A31" s="1" t="s">
        <v>23</v>
      </c>
      <c r="B31" s="68">
        <f>'[1]Wales 4.1'!C$26</f>
        <v>0.18262499999999998</v>
      </c>
      <c r="C31" s="68">
        <f>'[1]Wales 4.1'!D$26</f>
        <v>0.18262499999999998</v>
      </c>
      <c r="D31" s="68">
        <f>'[1]Wales 4.1'!E$26</f>
        <v>0.18262499999999998</v>
      </c>
      <c r="E31" s="68">
        <f>'[1]Wales 4.1'!F$26</f>
        <v>0.18262499999999998</v>
      </c>
      <c r="F31" s="68">
        <f>'[1]Wales 4.1'!G$26</f>
        <v>0.18262499999999998</v>
      </c>
      <c r="G31" s="68">
        <f>'[1]Wales 4.1'!H$26</f>
        <v>0.18262499999999998</v>
      </c>
      <c r="H31" s="68">
        <f>'[1]Wales 4.1'!I$26</f>
        <v>0.18262499999999998</v>
      </c>
      <c r="I31" s="68">
        <f>'[1]Wales 4.1'!J$26</f>
        <v>0.18262499999999998</v>
      </c>
      <c r="J31" s="68">
        <f>'[1]Wales 4.1'!K$26</f>
        <v>0.18262499999999998</v>
      </c>
      <c r="K31" s="68">
        <f>'[1]Wales 4.1'!L$26</f>
        <v>0.18262499999999998</v>
      </c>
      <c r="L31" s="68">
        <f>'[1]Wales 4.1'!M$26</f>
        <v>0.026256749333333333</v>
      </c>
      <c r="M31" s="68">
        <f>'[1]Wales 4.1'!N$26</f>
        <v>0.026256749333333333</v>
      </c>
      <c r="N31" s="68">
        <f>'[1]Wales 4.1'!O$26</f>
        <v>0.026256749333333333</v>
      </c>
      <c r="O31" s="68">
        <f>'[1]Wales 4.1'!P$26</f>
        <v>0.026256749333333333</v>
      </c>
      <c r="P31" s="68">
        <f>'[1]Wales 4.1'!Q$26</f>
        <v>0.026256749333333333</v>
      </c>
      <c r="Q31" s="68">
        <f>'[1]Wales 4.1'!R$26</f>
        <v>0.026256749333333333</v>
      </c>
      <c r="R31" s="68">
        <f>'[1]Wales 4.1'!S$26</f>
        <v>0.026256749333333333</v>
      </c>
      <c r="S31" s="68">
        <f>'[1]Wales 4.1'!T$26</f>
        <v>0.026256749333333333</v>
      </c>
      <c r="T31" s="68">
        <f>'[1]Wales 4.1'!U$26</f>
        <v>0.026256749333333333</v>
      </c>
      <c r="U31" s="68">
        <f>'[1]Wales 4.1'!V$26</f>
        <v>0.026256749333333333</v>
      </c>
      <c r="V31" s="68">
        <f>'[1]Wales 4.1'!W$26</f>
        <v>0.026256749333333333</v>
      </c>
      <c r="W31" s="68">
        <f>'[1]Wales 4.1'!X$26</f>
        <v>0.026256749333333333</v>
      </c>
      <c r="X31" s="68">
        <f>'[1]Wales 4.1'!Y$26</f>
        <v>0.026256749333333333</v>
      </c>
      <c r="Y31" s="68">
        <f>'[1]Wales 4.1'!Z$26</f>
        <v>0.026256749333333333</v>
      </c>
      <c r="Z31" s="68">
        <f>'[1]Wales 4.1'!AA$26</f>
        <v>0.026256749333333333</v>
      </c>
    </row>
    <row r="32" spans="1:26" ht="15">
      <c r="A32" s="1" t="s">
        <v>18</v>
      </c>
      <c r="B32" s="68">
        <f>'[1]Wales 4.1'!C$39</f>
        <v>1.77625</v>
      </c>
      <c r="C32" s="68">
        <f>'[1]Wales 4.1'!D$39</f>
        <v>1.77625</v>
      </c>
      <c r="D32" s="68">
        <f>'[1]Wales 4.1'!E$39</f>
        <v>1.77625</v>
      </c>
      <c r="E32" s="68">
        <f>'[1]Wales 4.1'!F$39</f>
        <v>1.77625</v>
      </c>
      <c r="F32" s="68">
        <f>'[1]Wales 4.1'!G$39</f>
        <v>1.77625</v>
      </c>
      <c r="G32" s="68">
        <f>'[1]Wales 4.1'!H$39</f>
        <v>1.77625</v>
      </c>
      <c r="H32" s="68">
        <f>'[1]Wales 4.1'!I$39</f>
        <v>1.77625</v>
      </c>
      <c r="I32" s="68">
        <f>'[1]Wales 4.1'!J$39</f>
        <v>1.77625</v>
      </c>
      <c r="J32" s="68">
        <f>'[1]Wales 4.1'!K$39</f>
        <v>1.77625</v>
      </c>
      <c r="K32" s="68">
        <f>'[1]Wales 4.1'!L$39</f>
        <v>1.77625</v>
      </c>
      <c r="L32" s="68">
        <f>'[1]Wales 4.1'!M$39</f>
        <v>1.2389624614444443</v>
      </c>
      <c r="M32" s="68">
        <f>'[1]Wales 4.1'!N$39</f>
        <v>1.2389624614444443</v>
      </c>
      <c r="N32" s="68">
        <f>'[1]Wales 4.1'!O$39</f>
        <v>1.2389624614444443</v>
      </c>
      <c r="O32" s="68">
        <f>'[1]Wales 4.1'!P$39</f>
        <v>1.2389624614444443</v>
      </c>
      <c r="P32" s="68">
        <f>'[1]Wales 4.1'!Q$39</f>
        <v>1.2389624614444443</v>
      </c>
      <c r="Q32" s="68">
        <f>'[1]Wales 4.1'!R$39</f>
        <v>1.2389624614444443</v>
      </c>
      <c r="R32" s="68">
        <f>'[1]Wales 4.1'!S$39</f>
        <v>1.2389624614444443</v>
      </c>
      <c r="S32" s="68">
        <f>'[1]Wales 4.1'!T$39</f>
        <v>1.2389624614444443</v>
      </c>
      <c r="T32" s="68">
        <f>'[1]Wales 4.1'!U$39</f>
        <v>1.2389624614444443</v>
      </c>
      <c r="U32" s="68">
        <f>'[1]Wales 4.1'!V$39</f>
        <v>1.2389624614444443</v>
      </c>
      <c r="V32" s="68">
        <f>'[1]Wales 4.1'!W$39</f>
        <v>1.2389624614444443</v>
      </c>
      <c r="W32" s="68">
        <f>'[1]Wales 4.1'!X$39</f>
        <v>1.2389624614444443</v>
      </c>
      <c r="X32" s="68">
        <f>'[1]Wales 4.1'!Y$39</f>
        <v>1.2389624614444443</v>
      </c>
      <c r="Y32" s="68">
        <f>'[1]Wales 4.1'!Z$39</f>
        <v>1.2389624614444443</v>
      </c>
      <c r="Z32" s="68">
        <f>'[1]Wales 4.1'!AA$39</f>
        <v>1.2389624614444443</v>
      </c>
    </row>
    <row r="33" spans="1:26" ht="15">
      <c r="A33" s="42" t="s">
        <v>29</v>
      </c>
      <c r="B33" s="69">
        <f>B34</f>
        <v>19.745192198801362</v>
      </c>
      <c r="C33" s="69">
        <f aca="true" t="shared" si="5" ref="C33:Z33">C34</f>
        <v>19.16945494178175</v>
      </c>
      <c r="D33" s="69">
        <f t="shared" si="5"/>
        <v>18.56208072695393</v>
      </c>
      <c r="E33" s="69">
        <f t="shared" si="5"/>
        <v>18.481868304488284</v>
      </c>
      <c r="F33" s="69">
        <f t="shared" si="5"/>
        <v>18.39141534332468</v>
      </c>
      <c r="G33" s="69">
        <f t="shared" si="5"/>
        <v>18.2957966575113</v>
      </c>
      <c r="H33" s="69">
        <f t="shared" si="5"/>
        <v>18.1916803519658</v>
      </c>
      <c r="I33" s="69">
        <f t="shared" si="5"/>
        <v>18.074193857687266</v>
      </c>
      <c r="J33" s="69">
        <f t="shared" si="5"/>
        <v>17.945538828541146</v>
      </c>
      <c r="K33" s="69">
        <f t="shared" si="5"/>
        <v>17.80823235534256</v>
      </c>
      <c r="L33" s="69">
        <f t="shared" si="5"/>
        <v>17.660613685983026</v>
      </c>
      <c r="M33" s="69">
        <f t="shared" si="5"/>
        <v>17.504713732423596</v>
      </c>
      <c r="N33" s="69">
        <f t="shared" si="5"/>
        <v>17.341057381118873</v>
      </c>
      <c r="O33" s="69">
        <f t="shared" si="5"/>
        <v>17.174782560894457</v>
      </c>
      <c r="P33" s="69">
        <f t="shared" si="5"/>
        <v>17.012328139585676</v>
      </c>
      <c r="Q33" s="69">
        <f t="shared" si="5"/>
        <v>16.849524672279564</v>
      </c>
      <c r="R33" s="69">
        <f t="shared" si="5"/>
        <v>16.686798762862118</v>
      </c>
      <c r="S33" s="69">
        <f t="shared" si="5"/>
        <v>16.51783778563079</v>
      </c>
      <c r="T33" s="69">
        <f t="shared" si="5"/>
        <v>16.347307856159155</v>
      </c>
      <c r="U33" s="69">
        <f t="shared" si="5"/>
        <v>16.174358076540933</v>
      </c>
      <c r="V33" s="69">
        <f t="shared" si="5"/>
        <v>16.005022707483604</v>
      </c>
      <c r="W33" s="69">
        <f t="shared" si="5"/>
        <v>16.103829253415437</v>
      </c>
      <c r="X33" s="69">
        <f t="shared" si="5"/>
        <v>16.200079384883765</v>
      </c>
      <c r="Y33" s="69">
        <f t="shared" si="5"/>
        <v>16.030544928794953</v>
      </c>
      <c r="Z33" s="69">
        <f t="shared" si="5"/>
        <v>15.854503234463706</v>
      </c>
    </row>
    <row r="34" spans="1:26" ht="15">
      <c r="A34" s="44" t="s">
        <v>30</v>
      </c>
      <c r="B34" s="70">
        <f>'[1]Wales 4.1'!C$71</f>
        <v>19.745192198801362</v>
      </c>
      <c r="C34" s="70">
        <f>'[1]Wales 4.1'!D$71</f>
        <v>19.16945494178175</v>
      </c>
      <c r="D34" s="70">
        <f>'[1]Wales 4.1'!E$71</f>
        <v>18.56208072695393</v>
      </c>
      <c r="E34" s="70">
        <f>'[1]Wales 4.1'!F$71</f>
        <v>18.481868304488284</v>
      </c>
      <c r="F34" s="70">
        <f>'[1]Wales 4.1'!G$71</f>
        <v>18.39141534332468</v>
      </c>
      <c r="G34" s="70">
        <f>'[1]Wales 4.1'!H$71</f>
        <v>18.2957966575113</v>
      </c>
      <c r="H34" s="70">
        <f>'[1]Wales 4.1'!I$71</f>
        <v>18.1916803519658</v>
      </c>
      <c r="I34" s="70">
        <f>'[1]Wales 4.1'!J$71</f>
        <v>18.074193857687266</v>
      </c>
      <c r="J34" s="70">
        <f>'[1]Wales 4.1'!K$71</f>
        <v>17.945538828541146</v>
      </c>
      <c r="K34" s="70">
        <f>'[1]Wales 4.1'!L$71</f>
        <v>17.80823235534256</v>
      </c>
      <c r="L34" s="70">
        <f>'[1]Wales 4.1'!M$71</f>
        <v>17.660613685983026</v>
      </c>
      <c r="M34" s="70">
        <f>'[1]Wales 4.1'!N$71</f>
        <v>17.504713732423596</v>
      </c>
      <c r="N34" s="70">
        <f>'[1]Wales 4.1'!O$71</f>
        <v>17.341057381118873</v>
      </c>
      <c r="O34" s="70">
        <f>'[1]Wales 4.1'!P$71</f>
        <v>17.174782560894457</v>
      </c>
      <c r="P34" s="70">
        <f>'[1]Wales 4.1'!Q$71</f>
        <v>17.012328139585676</v>
      </c>
      <c r="Q34" s="70">
        <f>'[1]Wales 4.1'!R$71</f>
        <v>16.849524672279564</v>
      </c>
      <c r="R34" s="70">
        <f>'[1]Wales 4.1'!S$71</f>
        <v>16.686798762862118</v>
      </c>
      <c r="S34" s="70">
        <f>'[1]Wales 4.1'!T$71</f>
        <v>16.51783778563079</v>
      </c>
      <c r="T34" s="70">
        <f>'[1]Wales 4.1'!U$71</f>
        <v>16.347307856159155</v>
      </c>
      <c r="U34" s="70">
        <f>'[1]Wales 4.1'!V$71</f>
        <v>16.174358076540933</v>
      </c>
      <c r="V34" s="70">
        <f>'[1]Wales 4.1'!W$71</f>
        <v>16.005022707483604</v>
      </c>
      <c r="W34" s="70">
        <f>'[1]Wales 4.1'!X$71</f>
        <v>16.103829253415437</v>
      </c>
      <c r="X34" s="70">
        <f>'[1]Wales 4.1'!Y$71</f>
        <v>16.200079384883765</v>
      </c>
      <c r="Y34" s="70">
        <f>'[1]Wales 4.1'!Z$71</f>
        <v>16.030544928794953</v>
      </c>
      <c r="Z34" s="70">
        <f>'[1]Wales 4.1'!AA$71</f>
        <v>15.854503234463706</v>
      </c>
    </row>
    <row r="35" spans="1:26" ht="15">
      <c r="A35" s="42" t="s">
        <v>33</v>
      </c>
      <c r="B35" s="69">
        <f>B3+B10+B16+B23+B27+B33</f>
        <v>2078.2240584</v>
      </c>
      <c r="C35" s="69">
        <f aca="true" t="shared" si="6" ref="C35:Y35">C3+C10+C16+C23+C27+C33</f>
        <v>2078.2240584</v>
      </c>
      <c r="D35" s="69">
        <f t="shared" si="6"/>
        <v>2078.2240584</v>
      </c>
      <c r="E35" s="69">
        <f t="shared" si="6"/>
        <v>2078.2240583999996</v>
      </c>
      <c r="F35" s="69">
        <f t="shared" si="6"/>
        <v>2078.2240584</v>
      </c>
      <c r="G35" s="69">
        <f t="shared" si="6"/>
        <v>2078.2240584</v>
      </c>
      <c r="H35" s="69">
        <f t="shared" si="6"/>
        <v>2078.2240584</v>
      </c>
      <c r="I35" s="69">
        <f t="shared" si="6"/>
        <v>2078.2240584</v>
      </c>
      <c r="J35" s="69">
        <f t="shared" si="6"/>
        <v>2078.2240583999996</v>
      </c>
      <c r="K35" s="69">
        <f t="shared" si="6"/>
        <v>2078.2240584</v>
      </c>
      <c r="L35" s="69">
        <f t="shared" si="6"/>
        <v>2078.2240583999996</v>
      </c>
      <c r="M35" s="69">
        <f t="shared" si="6"/>
        <v>2078.2240584</v>
      </c>
      <c r="N35" s="69">
        <f t="shared" si="6"/>
        <v>2078.2240583999996</v>
      </c>
      <c r="O35" s="69">
        <f t="shared" si="6"/>
        <v>2078.2240584</v>
      </c>
      <c r="P35" s="69">
        <f t="shared" si="6"/>
        <v>2078.2240584</v>
      </c>
      <c r="Q35" s="69">
        <f t="shared" si="6"/>
        <v>2078.2240583999996</v>
      </c>
      <c r="R35" s="69">
        <f t="shared" si="6"/>
        <v>2078.2240583999996</v>
      </c>
      <c r="S35" s="69">
        <f t="shared" si="6"/>
        <v>2078.2240584</v>
      </c>
      <c r="T35" s="69">
        <f t="shared" si="6"/>
        <v>2078.2240584</v>
      </c>
      <c r="U35" s="69">
        <f t="shared" si="6"/>
        <v>2078.2240584</v>
      </c>
      <c r="V35" s="69">
        <f t="shared" si="6"/>
        <v>2078.2240584</v>
      </c>
      <c r="W35" s="69">
        <f t="shared" si="6"/>
        <v>2078.2240584</v>
      </c>
      <c r="X35" s="69">
        <f t="shared" si="6"/>
        <v>2078.2240584</v>
      </c>
      <c r="Y35" s="69">
        <f t="shared" si="6"/>
        <v>2078.2240583999996</v>
      </c>
      <c r="Z35" s="69">
        <f>Z3+Z10+Z16+Z23+Z27+Z33</f>
        <v>2078.2240583999996</v>
      </c>
    </row>
    <row r="37" ht="15">
      <c r="A37" s="62">
        <v>1990</v>
      </c>
    </row>
    <row r="38" spans="1:8" ht="15">
      <c r="A38" s="52" t="s">
        <v>118</v>
      </c>
      <c r="B38" s="63" t="s">
        <v>120</v>
      </c>
      <c r="C38" s="63" t="s">
        <v>121</v>
      </c>
      <c r="D38" s="63" t="s">
        <v>122</v>
      </c>
      <c r="E38" s="63" t="s">
        <v>123</v>
      </c>
      <c r="F38" s="63" t="s">
        <v>126</v>
      </c>
      <c r="G38" s="65" t="s">
        <v>124</v>
      </c>
      <c r="H38" s="65" t="s">
        <v>125</v>
      </c>
    </row>
    <row r="39" spans="1:8" ht="15">
      <c r="A39" s="53" t="s">
        <v>119</v>
      </c>
      <c r="B39" s="64"/>
      <c r="C39" s="64"/>
      <c r="D39" s="64"/>
      <c r="E39" s="64"/>
      <c r="F39" s="64"/>
      <c r="G39" s="66"/>
      <c r="H39" s="66"/>
    </row>
    <row r="40" spans="1:8" ht="15">
      <c r="A40" s="54" t="s">
        <v>120</v>
      </c>
      <c r="B40" s="46">
        <f>$B$4</f>
        <v>273.31172927024244</v>
      </c>
      <c r="C40" s="46">
        <f>$B$6</f>
        <v>0.04440661064732575</v>
      </c>
      <c r="D40" s="46">
        <f>$B$7</f>
        <v>0.5516011779302168</v>
      </c>
      <c r="E40" s="47">
        <v>0</v>
      </c>
      <c r="F40" s="46">
        <f>$B$8</f>
        <v>0.043626533557229584</v>
      </c>
      <c r="G40" s="51">
        <f>$B$9</f>
        <v>0.01236566646522799</v>
      </c>
      <c r="H40" s="58">
        <f aca="true" t="shared" si="7" ref="H40:H45">SUM(B40:G40)</f>
        <v>273.9637292588424</v>
      </c>
    </row>
    <row r="41" spans="1:8" ht="15">
      <c r="A41" s="54" t="s">
        <v>121</v>
      </c>
      <c r="B41" s="46">
        <f>$B$13</f>
        <v>0</v>
      </c>
      <c r="C41" s="46">
        <f>$B$11</f>
        <v>231.3469933325352</v>
      </c>
      <c r="D41" s="46">
        <f>$B$14</f>
        <v>7.951125</v>
      </c>
      <c r="E41" s="47">
        <v>0</v>
      </c>
      <c r="F41" s="46">
        <f>$B$15</f>
        <v>0.0459375</v>
      </c>
      <c r="G41" s="48">
        <v>0</v>
      </c>
      <c r="H41" s="59">
        <f t="shared" si="7"/>
        <v>239.3440558325352</v>
      </c>
    </row>
    <row r="42" spans="1:8" ht="15">
      <c r="A42" s="54" t="s">
        <v>122</v>
      </c>
      <c r="B42" s="46">
        <f>$B$19</f>
        <v>0.026463379938221433</v>
      </c>
      <c r="C42" s="46">
        <f>$B$20</f>
        <v>5.4857499999999995</v>
      </c>
      <c r="D42" s="46">
        <f>$B$17</f>
        <v>1402.671415729883</v>
      </c>
      <c r="E42" s="46">
        <f>$B$21</f>
        <v>0</v>
      </c>
      <c r="F42" s="46">
        <f>$B$22</f>
        <v>0.589125</v>
      </c>
      <c r="G42" s="48">
        <v>0</v>
      </c>
      <c r="H42" s="59">
        <f t="shared" si="7"/>
        <v>1408.772754109821</v>
      </c>
    </row>
    <row r="43" spans="1:8" ht="15">
      <c r="A43" s="54" t="s">
        <v>123</v>
      </c>
      <c r="B43" s="47">
        <v>0</v>
      </c>
      <c r="C43" s="47">
        <v>0</v>
      </c>
      <c r="D43" s="46">
        <f>$B$26</f>
        <v>0</v>
      </c>
      <c r="E43" s="46">
        <f>$B$24</f>
        <v>4.398327</v>
      </c>
      <c r="F43" s="47">
        <v>0</v>
      </c>
      <c r="G43" s="48">
        <v>0</v>
      </c>
      <c r="H43" s="59">
        <f t="shared" si="7"/>
        <v>4.398327</v>
      </c>
    </row>
    <row r="44" spans="1:8" ht="15">
      <c r="A44" s="54" t="s">
        <v>126</v>
      </c>
      <c r="B44" s="46">
        <f>$B$30</f>
        <v>0.05235121461672422</v>
      </c>
      <c r="C44" s="46">
        <f>$B$31</f>
        <v>0.18262499999999998</v>
      </c>
      <c r="D44" s="46">
        <f>$B$32</f>
        <v>1.77625</v>
      </c>
      <c r="E44" s="47">
        <v>0</v>
      </c>
      <c r="F44" s="46">
        <f>$B$28</f>
        <v>129.98877378538327</v>
      </c>
      <c r="G44" s="48">
        <v>0</v>
      </c>
      <c r="H44" s="59">
        <f t="shared" si="7"/>
        <v>132</v>
      </c>
    </row>
    <row r="45" spans="1:8" ht="15">
      <c r="A45" s="54" t="s">
        <v>124</v>
      </c>
      <c r="B45" s="49">
        <v>0</v>
      </c>
      <c r="C45" s="49">
        <v>0</v>
      </c>
      <c r="D45" s="49">
        <v>0</v>
      </c>
      <c r="E45" s="49">
        <v>0</v>
      </c>
      <c r="F45" s="49">
        <v>0</v>
      </c>
      <c r="G45" s="50">
        <f>$B$34</f>
        <v>19.745192198801362</v>
      </c>
      <c r="H45" s="60">
        <f t="shared" si="7"/>
        <v>19.745192198801362</v>
      </c>
    </row>
    <row r="46" spans="1:8" ht="15">
      <c r="A46" s="53" t="s">
        <v>125</v>
      </c>
      <c r="B46" s="55">
        <f aca="true" t="shared" si="8" ref="B46:H46">SUM(B40:B45)</f>
        <v>273.3905438647974</v>
      </c>
      <c r="C46" s="56">
        <f t="shared" si="8"/>
        <v>237.0597749431825</v>
      </c>
      <c r="D46" s="56">
        <f t="shared" si="8"/>
        <v>1412.9503919078131</v>
      </c>
      <c r="E46" s="56">
        <f t="shared" si="8"/>
        <v>4.398327</v>
      </c>
      <c r="F46" s="56">
        <f t="shared" si="8"/>
        <v>130.6674628189405</v>
      </c>
      <c r="G46" s="57">
        <f t="shared" si="8"/>
        <v>19.75755786526659</v>
      </c>
      <c r="H46" s="61">
        <f t="shared" si="8"/>
        <v>2078.2240584</v>
      </c>
    </row>
    <row r="48" ht="15">
      <c r="A48" s="62">
        <v>1991</v>
      </c>
    </row>
    <row r="49" spans="1:8" ht="15">
      <c r="A49" s="52" t="s">
        <v>118</v>
      </c>
      <c r="B49" s="63" t="s">
        <v>120</v>
      </c>
      <c r="C49" s="63" t="s">
        <v>121</v>
      </c>
      <c r="D49" s="63" t="s">
        <v>122</v>
      </c>
      <c r="E49" s="63" t="s">
        <v>123</v>
      </c>
      <c r="F49" s="63" t="s">
        <v>126</v>
      </c>
      <c r="G49" s="65" t="s">
        <v>124</v>
      </c>
      <c r="H49" s="65" t="s">
        <v>125</v>
      </c>
    </row>
    <row r="50" spans="1:8" ht="15">
      <c r="A50" s="53" t="s">
        <v>119</v>
      </c>
      <c r="B50" s="64"/>
      <c r="C50" s="64"/>
      <c r="D50" s="64"/>
      <c r="E50" s="64"/>
      <c r="F50" s="64"/>
      <c r="G50" s="66"/>
      <c r="H50" s="66"/>
    </row>
    <row r="51" spans="1:8" ht="15">
      <c r="A51" s="54" t="s">
        <v>120</v>
      </c>
      <c r="B51" s="46">
        <f>$C$4</f>
        <v>273.8849146642875</v>
      </c>
      <c r="C51" s="46">
        <f>$C$6</f>
        <v>0.03596118169879028</v>
      </c>
      <c r="D51" s="46">
        <f>$C$7</f>
        <v>0.44669543330728945</v>
      </c>
      <c r="E51" s="72">
        <v>0</v>
      </c>
      <c r="F51" s="46">
        <f>$C$8</f>
        <v>0.03532946282704835</v>
      </c>
      <c r="G51" s="51">
        <f>$C$9</f>
        <v>0.010013913966871985</v>
      </c>
      <c r="H51" s="58">
        <f aca="true" t="shared" si="9" ref="H51:H56">SUM(B51:G51)</f>
        <v>274.41291465608754</v>
      </c>
    </row>
    <row r="52" spans="1:8" ht="15">
      <c r="A52" s="54" t="s">
        <v>121</v>
      </c>
      <c r="B52" s="46">
        <f>$C$13</f>
        <v>0</v>
      </c>
      <c r="C52" s="46">
        <f>$C$11</f>
        <v>233.34962821157242</v>
      </c>
      <c r="D52" s="46">
        <f>$C$14</f>
        <v>7.951125</v>
      </c>
      <c r="E52" s="72">
        <v>0</v>
      </c>
      <c r="F52" s="46">
        <f>$C$15</f>
        <v>0.0459375</v>
      </c>
      <c r="G52" s="73">
        <v>0</v>
      </c>
      <c r="H52" s="59">
        <f t="shared" si="9"/>
        <v>241.34669071157242</v>
      </c>
    </row>
    <row r="53" spans="1:8" ht="15">
      <c r="A53" s="54" t="s">
        <v>122</v>
      </c>
      <c r="B53" s="46">
        <f>$C$19</f>
        <v>0.026463379938221433</v>
      </c>
      <c r="C53" s="46">
        <f>$C$20</f>
        <v>5.4857499999999995</v>
      </c>
      <c r="D53" s="46">
        <f>$C$17</f>
        <v>1398.8179155847254</v>
      </c>
      <c r="E53" s="46">
        <f>$C$21</f>
        <v>0</v>
      </c>
      <c r="F53" s="46">
        <f>$C$22</f>
        <v>0.589125</v>
      </c>
      <c r="G53" s="73">
        <v>0</v>
      </c>
      <c r="H53" s="59">
        <f t="shared" si="9"/>
        <v>1404.9192539646635</v>
      </c>
    </row>
    <row r="54" spans="1:8" ht="15">
      <c r="A54" s="54" t="s">
        <v>123</v>
      </c>
      <c r="B54" s="72">
        <v>0</v>
      </c>
      <c r="C54" s="72">
        <v>0</v>
      </c>
      <c r="D54" s="46">
        <f>$C$26</f>
        <v>0.538</v>
      </c>
      <c r="E54" s="46">
        <f>$C$24</f>
        <v>4.667327</v>
      </c>
      <c r="F54" s="72">
        <v>0</v>
      </c>
      <c r="G54" s="73">
        <v>0</v>
      </c>
      <c r="H54" s="59">
        <f t="shared" si="9"/>
        <v>5.2053270000000005</v>
      </c>
    </row>
    <row r="55" spans="1:8" ht="15">
      <c r="A55" s="54" t="s">
        <v>126</v>
      </c>
      <c r="B55" s="46">
        <f>$C$30</f>
        <v>0.05235121461672422</v>
      </c>
      <c r="C55" s="46">
        <f>$C$31</f>
        <v>0.18262499999999998</v>
      </c>
      <c r="D55" s="46">
        <f>$C$32</f>
        <v>1.77625</v>
      </c>
      <c r="E55" s="72">
        <v>0</v>
      </c>
      <c r="F55" s="46">
        <f>$C$28</f>
        <v>131.15919091127813</v>
      </c>
      <c r="G55" s="73">
        <v>0</v>
      </c>
      <c r="H55" s="59">
        <f t="shared" si="9"/>
        <v>133.17041712589486</v>
      </c>
    </row>
    <row r="56" spans="1:8" ht="15">
      <c r="A56" s="54" t="s">
        <v>124</v>
      </c>
      <c r="B56" s="74">
        <v>0</v>
      </c>
      <c r="C56" s="74">
        <v>0</v>
      </c>
      <c r="D56" s="74">
        <v>0</v>
      </c>
      <c r="E56" s="74">
        <v>0</v>
      </c>
      <c r="F56" s="74">
        <v>0</v>
      </c>
      <c r="G56" s="50">
        <f>$C$34</f>
        <v>19.16945494178175</v>
      </c>
      <c r="H56" s="60">
        <f t="shared" si="9"/>
        <v>19.16945494178175</v>
      </c>
    </row>
    <row r="57" spans="1:8" ht="15">
      <c r="A57" s="53" t="s">
        <v>125</v>
      </c>
      <c r="B57" s="55">
        <f aca="true" t="shared" si="10" ref="B57:H57">SUM(B51:B56)</f>
        <v>273.9637292588425</v>
      </c>
      <c r="C57" s="56">
        <f t="shared" si="10"/>
        <v>239.0539643932712</v>
      </c>
      <c r="D57" s="56">
        <f t="shared" si="10"/>
        <v>1409.5299860180326</v>
      </c>
      <c r="E57" s="56">
        <f t="shared" si="10"/>
        <v>4.667327</v>
      </c>
      <c r="F57" s="56">
        <f t="shared" si="10"/>
        <v>131.82958287410517</v>
      </c>
      <c r="G57" s="57">
        <f t="shared" si="10"/>
        <v>19.179468855748624</v>
      </c>
      <c r="H57" s="61">
        <f t="shared" si="10"/>
        <v>2078.2240584</v>
      </c>
    </row>
    <row r="59" ht="15">
      <c r="A59" s="62">
        <v>1992</v>
      </c>
    </row>
    <row r="60" spans="1:8" ht="15">
      <c r="A60" s="52" t="s">
        <v>118</v>
      </c>
      <c r="B60" s="63" t="s">
        <v>120</v>
      </c>
      <c r="C60" s="63" t="s">
        <v>121</v>
      </c>
      <c r="D60" s="63" t="s">
        <v>122</v>
      </c>
      <c r="E60" s="63" t="s">
        <v>123</v>
      </c>
      <c r="F60" s="63" t="s">
        <v>126</v>
      </c>
      <c r="G60" s="65" t="s">
        <v>124</v>
      </c>
      <c r="H60" s="65" t="s">
        <v>125</v>
      </c>
    </row>
    <row r="61" spans="1:8" ht="15">
      <c r="A61" s="53" t="s">
        <v>119</v>
      </c>
      <c r="B61" s="64"/>
      <c r="C61" s="64"/>
      <c r="D61" s="64"/>
      <c r="E61" s="64"/>
      <c r="F61" s="64"/>
      <c r="G61" s="66"/>
      <c r="H61" s="66"/>
    </row>
    <row r="62" spans="1:8" ht="15">
      <c r="A62" s="54" t="s">
        <v>120</v>
      </c>
      <c r="B62" s="46">
        <f>$D$4</f>
        <v>274.3341000615327</v>
      </c>
      <c r="C62" s="46">
        <f>$D$6</f>
        <v>0.02826494402684894</v>
      </c>
      <c r="D62" s="46">
        <f>$D$7</f>
        <v>0.3510958434356538</v>
      </c>
      <c r="E62" s="47">
        <v>0</v>
      </c>
      <c r="F62" s="46">
        <f>$D$8</f>
        <v>0.027768422563787833</v>
      </c>
      <c r="G62" s="51">
        <f>$D$9</f>
        <v>0.0078707846737094</v>
      </c>
      <c r="H62" s="58">
        <f aca="true" t="shared" si="11" ref="H62:H67">SUM(B62:G62)</f>
        <v>274.74910005623263</v>
      </c>
    </row>
    <row r="63" spans="1:8" ht="15">
      <c r="A63" s="54" t="s">
        <v>121</v>
      </c>
      <c r="B63" s="46">
        <f>$D$13</f>
        <v>0</v>
      </c>
      <c r="C63" s="46">
        <f>$D$11</f>
        <v>235.11601977018165</v>
      </c>
      <c r="D63" s="46">
        <f>$D$14</f>
        <v>7.951125</v>
      </c>
      <c r="E63" s="47">
        <v>0</v>
      </c>
      <c r="F63" s="46">
        <f>$D$15</f>
        <v>0.0459375</v>
      </c>
      <c r="G63" s="48">
        <v>0</v>
      </c>
      <c r="H63" s="59">
        <f t="shared" si="11"/>
        <v>243.11308227018165</v>
      </c>
    </row>
    <row r="64" spans="1:8" ht="15">
      <c r="A64" s="54" t="s">
        <v>122</v>
      </c>
      <c r="B64" s="46">
        <f>$D$19</f>
        <v>0.026463379938221433</v>
      </c>
      <c r="C64" s="46">
        <f>$D$20</f>
        <v>5.4857499999999995</v>
      </c>
      <c r="D64" s="46">
        <f>$D$17</f>
        <v>1396.0499323206673</v>
      </c>
      <c r="E64" s="46">
        <f>$D$21</f>
        <v>0</v>
      </c>
      <c r="F64" s="46">
        <f>$D$22</f>
        <v>0.589125</v>
      </c>
      <c r="G64" s="48">
        <v>0</v>
      </c>
      <c r="H64" s="59">
        <f t="shared" si="11"/>
        <v>1402.1512707006054</v>
      </c>
    </row>
    <row r="65" spans="1:8" ht="15">
      <c r="A65" s="54" t="s">
        <v>123</v>
      </c>
      <c r="B65" s="47">
        <v>0</v>
      </c>
      <c r="C65" s="47">
        <v>0</v>
      </c>
      <c r="D65" s="46">
        <f>$D$26</f>
        <v>0</v>
      </c>
      <c r="E65" s="46">
        <f>$D$24</f>
        <v>5.474327000000001</v>
      </c>
      <c r="F65" s="47">
        <v>0</v>
      </c>
      <c r="G65" s="48">
        <v>0</v>
      </c>
      <c r="H65" s="59">
        <f t="shared" si="11"/>
        <v>5.474327000000001</v>
      </c>
    </row>
    <row r="66" spans="1:8" ht="15">
      <c r="A66" s="54" t="s">
        <v>126</v>
      </c>
      <c r="B66" s="46">
        <f>$D$30</f>
        <v>0.05235121461672422</v>
      </c>
      <c r="C66" s="46">
        <f>$D$31</f>
        <v>0.18262499999999998</v>
      </c>
      <c r="D66" s="46">
        <f>$D$32</f>
        <v>1.77625</v>
      </c>
      <c r="E66" s="47">
        <v>0</v>
      </c>
      <c r="F66" s="46">
        <f>$D$28</f>
        <v>132.16297143140974</v>
      </c>
      <c r="G66" s="48">
        <v>0</v>
      </c>
      <c r="H66" s="59">
        <f t="shared" si="11"/>
        <v>134.17419764602647</v>
      </c>
    </row>
    <row r="67" spans="1:8" ht="15">
      <c r="A67" s="54" t="s">
        <v>124</v>
      </c>
      <c r="B67" s="49">
        <v>0</v>
      </c>
      <c r="C67" s="49">
        <v>0</v>
      </c>
      <c r="D67" s="49">
        <v>0</v>
      </c>
      <c r="E67" s="49">
        <v>0</v>
      </c>
      <c r="F67" s="49">
        <v>0</v>
      </c>
      <c r="G67" s="50">
        <f>$D$34</f>
        <v>18.56208072695393</v>
      </c>
      <c r="H67" s="60">
        <f t="shared" si="11"/>
        <v>18.56208072695393</v>
      </c>
    </row>
    <row r="68" spans="1:8" ht="15">
      <c r="A68" s="53" t="s">
        <v>125</v>
      </c>
      <c r="B68" s="55">
        <f aca="true" t="shared" si="12" ref="B68:H68">SUM(B62:B67)</f>
        <v>274.41291465608765</v>
      </c>
      <c r="C68" s="56">
        <f t="shared" si="12"/>
        <v>240.8126597142085</v>
      </c>
      <c r="D68" s="56">
        <f t="shared" si="12"/>
        <v>1406.1284031641028</v>
      </c>
      <c r="E68" s="56">
        <f t="shared" si="12"/>
        <v>5.474327000000001</v>
      </c>
      <c r="F68" s="56">
        <f t="shared" si="12"/>
        <v>132.82580235397353</v>
      </c>
      <c r="G68" s="57">
        <f t="shared" si="12"/>
        <v>18.56995151162764</v>
      </c>
      <c r="H68" s="61">
        <f t="shared" si="12"/>
        <v>2078.2240584</v>
      </c>
    </row>
    <row r="70" ht="15">
      <c r="A70" s="62">
        <v>1993</v>
      </c>
    </row>
    <row r="71" spans="1:8" ht="15">
      <c r="A71" s="52" t="s">
        <v>118</v>
      </c>
      <c r="B71" s="63" t="s">
        <v>120</v>
      </c>
      <c r="C71" s="63" t="s">
        <v>121</v>
      </c>
      <c r="D71" s="63" t="s">
        <v>122</v>
      </c>
      <c r="E71" s="63" t="s">
        <v>123</v>
      </c>
      <c r="F71" s="63" t="s">
        <v>126</v>
      </c>
      <c r="G71" s="65" t="s">
        <v>124</v>
      </c>
      <c r="H71" s="65" t="s">
        <v>125</v>
      </c>
    </row>
    <row r="72" spans="1:8" ht="15">
      <c r="A72" s="53" t="s">
        <v>119</v>
      </c>
      <c r="B72" s="64"/>
      <c r="C72" s="64"/>
      <c r="D72" s="64"/>
      <c r="E72" s="64"/>
      <c r="F72" s="64"/>
      <c r="G72" s="66"/>
      <c r="H72" s="66"/>
    </row>
    <row r="73" spans="1:8" ht="15">
      <c r="A73" s="54" t="s">
        <v>120</v>
      </c>
      <c r="B73" s="46">
        <f>$E$4</f>
        <v>274.6702854616778</v>
      </c>
      <c r="C73" s="46">
        <f>$E$6</f>
        <v>0.029490893614729913</v>
      </c>
      <c r="D73" s="46">
        <f>$E$7</f>
        <v>0.3663240994745761</v>
      </c>
      <c r="E73" s="47">
        <v>0</v>
      </c>
      <c r="F73" s="46">
        <f>$E$8</f>
        <v>0.028972836277320866</v>
      </c>
      <c r="G73" s="51">
        <f>$E$9</f>
        <v>0.008212168163373066</v>
      </c>
      <c r="H73" s="58">
        <f aca="true" t="shared" si="13" ref="H73:H78">SUM(B73:G73)</f>
        <v>275.10328545920777</v>
      </c>
    </row>
    <row r="74" spans="1:8" ht="15">
      <c r="A74" s="54" t="s">
        <v>121</v>
      </c>
      <c r="B74" s="46">
        <f>$E$13</f>
        <v>0</v>
      </c>
      <c r="C74" s="46">
        <f>$E$11</f>
        <v>236.677950235161</v>
      </c>
      <c r="D74" s="46">
        <f>$E$14</f>
        <v>7.951125</v>
      </c>
      <c r="E74" s="47">
        <v>0</v>
      </c>
      <c r="F74" s="46">
        <f>$E$15</f>
        <v>0.0459375</v>
      </c>
      <c r="G74" s="48">
        <v>0</v>
      </c>
      <c r="H74" s="59">
        <f t="shared" si="13"/>
        <v>244.675012735161</v>
      </c>
    </row>
    <row r="75" spans="1:8" ht="15">
      <c r="A75" s="54" t="s">
        <v>122</v>
      </c>
      <c r="B75" s="46">
        <f>$E$19</f>
        <v>0.026463379938221433</v>
      </c>
      <c r="C75" s="46">
        <f>$E$20</f>
        <v>5.4857499999999995</v>
      </c>
      <c r="D75" s="46">
        <f>$E$17</f>
        <v>1393.214631082035</v>
      </c>
      <c r="E75" s="46">
        <f>$E$21</f>
        <v>0</v>
      </c>
      <c r="F75" s="46">
        <f>$E$22</f>
        <v>0.589125</v>
      </c>
      <c r="G75" s="48">
        <v>0</v>
      </c>
      <c r="H75" s="59">
        <f t="shared" si="13"/>
        <v>1399.3159694619733</v>
      </c>
    </row>
    <row r="76" spans="1:8" ht="15">
      <c r="A76" s="54" t="s">
        <v>123</v>
      </c>
      <c r="B76" s="47">
        <v>0</v>
      </c>
      <c r="C76" s="47">
        <v>0</v>
      </c>
      <c r="D76" s="46">
        <f>$E$26</f>
        <v>0</v>
      </c>
      <c r="E76" s="46">
        <f>$E$24</f>
        <v>5.474327000000001</v>
      </c>
      <c r="F76" s="47">
        <v>0</v>
      </c>
      <c r="G76" s="48">
        <v>0</v>
      </c>
      <c r="H76" s="59">
        <f t="shared" si="13"/>
        <v>5.474327000000001</v>
      </c>
    </row>
    <row r="77" spans="1:8" ht="15">
      <c r="A77" s="54" t="s">
        <v>126</v>
      </c>
      <c r="B77" s="46">
        <f>$E$30</f>
        <v>0.05235121461672422</v>
      </c>
      <c r="C77" s="46">
        <f>$E$31</f>
        <v>0.18262499999999998</v>
      </c>
      <c r="D77" s="46">
        <f>$E$32</f>
        <v>1.77625</v>
      </c>
      <c r="E77" s="47">
        <v>0</v>
      </c>
      <c r="F77" s="46">
        <f>$E$28</f>
        <v>133.16236922455298</v>
      </c>
      <c r="G77" s="48">
        <v>0</v>
      </c>
      <c r="H77" s="59">
        <f t="shared" si="13"/>
        <v>135.1735954391697</v>
      </c>
    </row>
    <row r="78" spans="1:8" ht="15">
      <c r="A78" s="54" t="s">
        <v>124</v>
      </c>
      <c r="B78" s="49">
        <v>0</v>
      </c>
      <c r="C78" s="49">
        <v>0</v>
      </c>
      <c r="D78" s="49">
        <v>0</v>
      </c>
      <c r="E78" s="49">
        <v>0</v>
      </c>
      <c r="F78" s="49">
        <v>0</v>
      </c>
      <c r="G78" s="50">
        <f>$E$34</f>
        <v>18.481868304488284</v>
      </c>
      <c r="H78" s="60">
        <f t="shared" si="13"/>
        <v>18.481868304488284</v>
      </c>
    </row>
    <row r="79" spans="1:8" ht="15">
      <c r="A79" s="53" t="s">
        <v>125</v>
      </c>
      <c r="B79" s="55">
        <f aca="true" t="shared" si="14" ref="B79:H79">SUM(B73:B78)</f>
        <v>274.74910005623275</v>
      </c>
      <c r="C79" s="56">
        <f t="shared" si="14"/>
        <v>242.37581612877574</v>
      </c>
      <c r="D79" s="56">
        <f t="shared" si="14"/>
        <v>1403.3083301815095</v>
      </c>
      <c r="E79" s="56">
        <f t="shared" si="14"/>
        <v>5.474327000000001</v>
      </c>
      <c r="F79" s="56">
        <f t="shared" si="14"/>
        <v>133.8264045608303</v>
      </c>
      <c r="G79" s="57">
        <f t="shared" si="14"/>
        <v>18.490080472651655</v>
      </c>
      <c r="H79" s="61">
        <f t="shared" si="14"/>
        <v>2078.2240583999996</v>
      </c>
    </row>
    <row r="81" ht="15">
      <c r="A81" s="62">
        <v>1994</v>
      </c>
    </row>
    <row r="82" spans="1:8" ht="15">
      <c r="A82" s="52" t="s">
        <v>118</v>
      </c>
      <c r="B82" s="63" t="s">
        <v>120</v>
      </c>
      <c r="C82" s="63" t="s">
        <v>121</v>
      </c>
      <c r="D82" s="63" t="s">
        <v>122</v>
      </c>
      <c r="E82" s="63" t="s">
        <v>123</v>
      </c>
      <c r="F82" s="63" t="s">
        <v>126</v>
      </c>
      <c r="G82" s="65" t="s">
        <v>124</v>
      </c>
      <c r="H82" s="65" t="s">
        <v>125</v>
      </c>
    </row>
    <row r="83" spans="1:8" ht="15">
      <c r="A83" s="53" t="s">
        <v>119</v>
      </c>
      <c r="B83" s="64"/>
      <c r="C83" s="64"/>
      <c r="D83" s="64"/>
      <c r="E83" s="64"/>
      <c r="F83" s="64"/>
      <c r="G83" s="66"/>
      <c r="H83" s="66"/>
    </row>
    <row r="84" spans="1:8" ht="15">
      <c r="A84" s="54" t="s">
        <v>120</v>
      </c>
      <c r="B84" s="46">
        <f>$F$4</f>
        <v>275.02447086465287</v>
      </c>
      <c r="C84" s="46">
        <f>$F$6</f>
        <v>0.043316878430571186</v>
      </c>
      <c r="D84" s="46">
        <f>$F$7</f>
        <v>0.5380649596593787</v>
      </c>
      <c r="E84" s="47">
        <v>0</v>
      </c>
      <c r="F84" s="46">
        <f>$F$8</f>
        <v>0.042555944326716</v>
      </c>
      <c r="G84" s="51">
        <f>$F$9</f>
        <v>0.012062214683334073</v>
      </c>
      <c r="H84" s="58">
        <f aca="true" t="shared" si="15" ref="H84:H89">SUM(B84:G84)</f>
        <v>275.66047086175286</v>
      </c>
    </row>
    <row r="85" spans="1:8" ht="15">
      <c r="A85" s="54" t="s">
        <v>121</v>
      </c>
      <c r="B85" s="46">
        <f>$F$13</f>
        <v>0</v>
      </c>
      <c r="C85" s="46">
        <f>$F$11</f>
        <v>238.93358068252635</v>
      </c>
      <c r="D85" s="46">
        <f>$F$14</f>
        <v>7.951125</v>
      </c>
      <c r="E85" s="47">
        <v>0</v>
      </c>
      <c r="F85" s="46">
        <f>$F$15</f>
        <v>0.0459375</v>
      </c>
      <c r="G85" s="48">
        <v>0</v>
      </c>
      <c r="H85" s="59">
        <f t="shared" si="15"/>
        <v>246.93064318252635</v>
      </c>
    </row>
    <row r="86" spans="1:8" ht="15">
      <c r="A86" s="54" t="s">
        <v>122</v>
      </c>
      <c r="B86" s="46">
        <f>$F$19</f>
        <v>0.026463379938221433</v>
      </c>
      <c r="C86" s="46">
        <f>$F$20</f>
        <v>5.4857499999999995</v>
      </c>
      <c r="D86" s="46">
        <f>$F$17</f>
        <v>1389.499059747313</v>
      </c>
      <c r="E86" s="46">
        <f>$F$21</f>
        <v>0</v>
      </c>
      <c r="F86" s="46">
        <f>$F$22</f>
        <v>0.589125</v>
      </c>
      <c r="G86" s="48">
        <v>0</v>
      </c>
      <c r="H86" s="59">
        <f t="shared" si="15"/>
        <v>1395.600398127251</v>
      </c>
    </row>
    <row r="87" spans="1:8" ht="15">
      <c r="A87" s="54" t="s">
        <v>123</v>
      </c>
      <c r="B87" s="47">
        <v>0</v>
      </c>
      <c r="C87" s="47">
        <v>0</v>
      </c>
      <c r="D87" s="46">
        <f>$F$26</f>
        <v>0</v>
      </c>
      <c r="E87" s="46">
        <f>$F$24</f>
        <v>5.474327000000001</v>
      </c>
      <c r="F87" s="47">
        <v>0</v>
      </c>
      <c r="G87" s="48">
        <v>0</v>
      </c>
      <c r="H87" s="59">
        <f t="shared" si="15"/>
        <v>5.474327000000001</v>
      </c>
    </row>
    <row r="88" spans="1:8" ht="15">
      <c r="A88" s="54" t="s">
        <v>126</v>
      </c>
      <c r="B88" s="46">
        <f>$F$30</f>
        <v>0.05235121461672422</v>
      </c>
      <c r="C88" s="46">
        <f>$F$31</f>
        <v>0.18262499999999998</v>
      </c>
      <c r="D88" s="46">
        <f>$F$32</f>
        <v>1.77625</v>
      </c>
      <c r="E88" s="47">
        <v>0</v>
      </c>
      <c r="F88" s="46">
        <f>$F$28</f>
        <v>134.15557767052826</v>
      </c>
      <c r="G88" s="48">
        <v>0</v>
      </c>
      <c r="H88" s="59">
        <f t="shared" si="15"/>
        <v>136.166803885145</v>
      </c>
    </row>
    <row r="89" spans="1:8" ht="15">
      <c r="A89" s="54" t="s">
        <v>124</v>
      </c>
      <c r="B89" s="49">
        <v>0</v>
      </c>
      <c r="C89" s="49">
        <v>0</v>
      </c>
      <c r="D89" s="49">
        <v>0</v>
      </c>
      <c r="E89" s="49">
        <v>0</v>
      </c>
      <c r="F89" s="49">
        <v>0</v>
      </c>
      <c r="G89" s="50">
        <f>$F$34</f>
        <v>18.39141534332468</v>
      </c>
      <c r="H89" s="60">
        <f t="shared" si="15"/>
        <v>18.39141534332468</v>
      </c>
    </row>
    <row r="90" spans="1:8" ht="15">
      <c r="A90" s="53" t="s">
        <v>125</v>
      </c>
      <c r="B90" s="55">
        <f aca="true" t="shared" si="16" ref="B90:H90">SUM(B84:B89)</f>
        <v>275.1032854592078</v>
      </c>
      <c r="C90" s="56">
        <f t="shared" si="16"/>
        <v>244.64527256095693</v>
      </c>
      <c r="D90" s="56">
        <f t="shared" si="16"/>
        <v>1399.7644997069722</v>
      </c>
      <c r="E90" s="56">
        <f t="shared" si="16"/>
        <v>5.474327000000001</v>
      </c>
      <c r="F90" s="56">
        <f t="shared" si="16"/>
        <v>134.83319611485499</v>
      </c>
      <c r="G90" s="57">
        <f t="shared" si="16"/>
        <v>18.403477558008014</v>
      </c>
      <c r="H90" s="61">
        <f t="shared" si="16"/>
        <v>2078.2240584</v>
      </c>
    </row>
    <row r="92" ht="15">
      <c r="A92" s="62">
        <v>1995</v>
      </c>
    </row>
    <row r="93" spans="1:8" ht="15">
      <c r="A93" s="52" t="s">
        <v>118</v>
      </c>
      <c r="B93" s="63" t="s">
        <v>120</v>
      </c>
      <c r="C93" s="63" t="s">
        <v>121</v>
      </c>
      <c r="D93" s="63" t="s">
        <v>122</v>
      </c>
      <c r="E93" s="63" t="s">
        <v>123</v>
      </c>
      <c r="F93" s="63" t="s">
        <v>126</v>
      </c>
      <c r="G93" s="65" t="s">
        <v>124</v>
      </c>
      <c r="H93" s="65" t="s">
        <v>125</v>
      </c>
    </row>
    <row r="94" spans="1:8" ht="15">
      <c r="A94" s="53" t="s">
        <v>119</v>
      </c>
      <c r="B94" s="64"/>
      <c r="C94" s="64"/>
      <c r="D94" s="64"/>
      <c r="E94" s="64"/>
      <c r="F94" s="64"/>
      <c r="G94" s="66"/>
      <c r="H94" s="66"/>
    </row>
    <row r="95" spans="1:8" ht="15">
      <c r="A95" s="54" t="s">
        <v>120</v>
      </c>
      <c r="B95" s="46">
        <f>$G$4</f>
        <v>275.58165626719796</v>
      </c>
      <c r="C95" s="46">
        <f>$G$6</f>
        <v>0.0385492975305415</v>
      </c>
      <c r="D95" s="46">
        <f>$G$7</f>
        <v>0.4788439742700704</v>
      </c>
      <c r="E95" s="47">
        <v>0</v>
      </c>
      <c r="F95" s="46">
        <f>$G$8</f>
        <v>0.03787211403455932</v>
      </c>
      <c r="G95" s="51">
        <f>$G$9</f>
        <v>0.010734612454828733</v>
      </c>
      <c r="H95" s="58">
        <f aca="true" t="shared" si="17" ref="H95:H100">SUM(B95:G95)</f>
        <v>276.14765626548797</v>
      </c>
    </row>
    <row r="96" spans="1:8" ht="15">
      <c r="A96" s="54" t="s">
        <v>121</v>
      </c>
      <c r="B96" s="46">
        <f>$G$13</f>
        <v>0</v>
      </c>
      <c r="C96" s="46">
        <f>$G$11</f>
        <v>241.94850791274962</v>
      </c>
      <c r="D96" s="46">
        <f>$G$14</f>
        <v>7.951125</v>
      </c>
      <c r="E96" s="47">
        <v>0</v>
      </c>
      <c r="F96" s="46">
        <f>$G$15</f>
        <v>0.0459375</v>
      </c>
      <c r="G96" s="48">
        <v>0</v>
      </c>
      <c r="H96" s="59">
        <f t="shared" si="17"/>
        <v>249.94557041274962</v>
      </c>
    </row>
    <row r="97" spans="1:8" ht="15">
      <c r="A97" s="54" t="s">
        <v>122</v>
      </c>
      <c r="B97" s="46">
        <f>$G$19</f>
        <v>0.026463379938221433</v>
      </c>
      <c r="C97" s="46">
        <f>$G$20</f>
        <v>5.4857499999999995</v>
      </c>
      <c r="D97" s="46">
        <f>$G$17</f>
        <v>1385.090223884022</v>
      </c>
      <c r="E97" s="46">
        <f>$G$21</f>
        <v>0</v>
      </c>
      <c r="F97" s="46">
        <f>$G$22</f>
        <v>0.589125</v>
      </c>
      <c r="G97" s="48">
        <v>0</v>
      </c>
      <c r="H97" s="59">
        <f t="shared" si="17"/>
        <v>1391.1915622639601</v>
      </c>
    </row>
    <row r="98" spans="1:8" ht="15">
      <c r="A98" s="54" t="s">
        <v>123</v>
      </c>
      <c r="B98" s="47">
        <v>0</v>
      </c>
      <c r="C98" s="47">
        <v>0</v>
      </c>
      <c r="D98" s="46">
        <f>$G$26</f>
        <v>0</v>
      </c>
      <c r="E98" s="46">
        <f>$G$24</f>
        <v>5.474327000000001</v>
      </c>
      <c r="F98" s="47">
        <v>0</v>
      </c>
      <c r="G98" s="48">
        <v>0</v>
      </c>
      <c r="H98" s="59">
        <f t="shared" si="17"/>
        <v>5.474327000000001</v>
      </c>
    </row>
    <row r="99" spans="1:8" ht="15">
      <c r="A99" s="54" t="s">
        <v>126</v>
      </c>
      <c r="B99" s="46">
        <f>$G$30</f>
        <v>0.05235121461672422</v>
      </c>
      <c r="C99" s="46">
        <f>$G$31</f>
        <v>0.18262499999999998</v>
      </c>
      <c r="D99" s="46">
        <f>$G$32</f>
        <v>1.77625</v>
      </c>
      <c r="E99" s="47">
        <v>0</v>
      </c>
      <c r="F99" s="46">
        <f>$G$28</f>
        <v>135.15791958567434</v>
      </c>
      <c r="G99" s="48">
        <v>0</v>
      </c>
      <c r="H99" s="59">
        <f t="shared" si="17"/>
        <v>137.16914580029106</v>
      </c>
    </row>
    <row r="100" spans="1:8" ht="15">
      <c r="A100" s="54" t="s">
        <v>124</v>
      </c>
      <c r="B100" s="49">
        <v>0</v>
      </c>
      <c r="C100" s="49">
        <v>0</v>
      </c>
      <c r="D100" s="49">
        <v>0</v>
      </c>
      <c r="E100" s="49">
        <v>0</v>
      </c>
      <c r="F100" s="49">
        <v>0</v>
      </c>
      <c r="G100" s="50">
        <f>$G$34</f>
        <v>18.2957966575113</v>
      </c>
      <c r="H100" s="60">
        <f t="shared" si="17"/>
        <v>18.2957966575113</v>
      </c>
    </row>
    <row r="101" spans="1:8" ht="15">
      <c r="A101" s="53" t="s">
        <v>125</v>
      </c>
      <c r="B101" s="55">
        <f aca="true" t="shared" si="18" ref="B101:H101">SUM(B95:B100)</f>
        <v>275.6604708617529</v>
      </c>
      <c r="C101" s="56">
        <f t="shared" si="18"/>
        <v>247.65543221028017</v>
      </c>
      <c r="D101" s="56">
        <f t="shared" si="18"/>
        <v>1395.2964428582918</v>
      </c>
      <c r="E101" s="56">
        <f t="shared" si="18"/>
        <v>5.474327000000001</v>
      </c>
      <c r="F101" s="56">
        <f t="shared" si="18"/>
        <v>135.83085419970888</v>
      </c>
      <c r="G101" s="57">
        <f t="shared" si="18"/>
        <v>18.30653126996613</v>
      </c>
      <c r="H101" s="61">
        <f t="shared" si="18"/>
        <v>2078.2240584</v>
      </c>
    </row>
    <row r="103" ht="15">
      <c r="A103" s="62">
        <v>1996</v>
      </c>
    </row>
    <row r="104" spans="1:8" ht="15">
      <c r="A104" s="52" t="s">
        <v>118</v>
      </c>
      <c r="B104" s="63" t="s">
        <v>120</v>
      </c>
      <c r="C104" s="63" t="s">
        <v>121</v>
      </c>
      <c r="D104" s="63" t="s">
        <v>122</v>
      </c>
      <c r="E104" s="63" t="s">
        <v>123</v>
      </c>
      <c r="F104" s="63" t="s">
        <v>126</v>
      </c>
      <c r="G104" s="65" t="s">
        <v>124</v>
      </c>
      <c r="H104" s="65" t="s">
        <v>125</v>
      </c>
    </row>
    <row r="105" spans="1:8" ht="15">
      <c r="A105" s="53" t="s">
        <v>119</v>
      </c>
      <c r="B105" s="64"/>
      <c r="C105" s="64"/>
      <c r="D105" s="64"/>
      <c r="E105" s="64"/>
      <c r="F105" s="64"/>
      <c r="G105" s="66"/>
      <c r="H105" s="66"/>
    </row>
    <row r="106" spans="1:8" ht="15">
      <c r="A106" s="54" t="s">
        <v>120</v>
      </c>
      <c r="B106" s="46">
        <f>$H$4</f>
        <v>276.06884167093307</v>
      </c>
      <c r="C106" s="46">
        <f>$H$6</f>
        <v>0.030103868379043296</v>
      </c>
      <c r="D106" s="46">
        <f>$H$7</f>
        <v>0.3739382271260212</v>
      </c>
      <c r="E106" s="47">
        <v>0</v>
      </c>
      <c r="F106" s="46">
        <f>$H$8</f>
        <v>0.029575043104980728</v>
      </c>
      <c r="G106" s="51">
        <f>$H$9</f>
        <v>0.008382859899954803</v>
      </c>
      <c r="H106" s="58">
        <f aca="true" t="shared" si="19" ref="H106:H111">SUM(B106:G106)</f>
        <v>276.51084166944304</v>
      </c>
    </row>
    <row r="107" spans="1:8" ht="15">
      <c r="A107" s="54" t="s">
        <v>121</v>
      </c>
      <c r="B107" s="46">
        <f>$H$13</f>
        <v>0</v>
      </c>
      <c r="C107" s="46">
        <f>$H$11</f>
        <v>247.26527406709866</v>
      </c>
      <c r="D107" s="46">
        <f>$H$14</f>
        <v>7.951125</v>
      </c>
      <c r="E107" s="47">
        <v>0</v>
      </c>
      <c r="F107" s="46">
        <f>$H$15</f>
        <v>0.0459375</v>
      </c>
      <c r="G107" s="48">
        <v>0</v>
      </c>
      <c r="H107" s="59">
        <f t="shared" si="19"/>
        <v>255.26233656709866</v>
      </c>
    </row>
    <row r="108" spans="1:8" ht="15">
      <c r="A108" s="54" t="s">
        <v>122</v>
      </c>
      <c r="B108" s="46">
        <f>$H$19</f>
        <v>0.026463379938221433</v>
      </c>
      <c r="C108" s="46">
        <f>$H$20</f>
        <v>5.4857499999999995</v>
      </c>
      <c r="D108" s="46">
        <f>$H$17</f>
        <v>1378.5102400957985</v>
      </c>
      <c r="E108" s="46">
        <f>$H$21</f>
        <v>0</v>
      </c>
      <c r="F108" s="46">
        <f>$H$22</f>
        <v>0.589125</v>
      </c>
      <c r="G108" s="48">
        <v>0</v>
      </c>
      <c r="H108" s="59">
        <f t="shared" si="19"/>
        <v>1384.6115784757367</v>
      </c>
    </row>
    <row r="109" spans="1:8" ht="15">
      <c r="A109" s="54" t="s">
        <v>123</v>
      </c>
      <c r="B109" s="47">
        <v>0</v>
      </c>
      <c r="C109" s="47">
        <v>0</v>
      </c>
      <c r="D109" s="46">
        <f>$H$26</f>
        <v>0</v>
      </c>
      <c r="E109" s="46">
        <f>$H$24</f>
        <v>5.474327000000001</v>
      </c>
      <c r="F109" s="47">
        <v>0</v>
      </c>
      <c r="G109" s="48">
        <v>0</v>
      </c>
      <c r="H109" s="59">
        <f t="shared" si="19"/>
        <v>5.474327000000001</v>
      </c>
    </row>
    <row r="110" spans="1:8" ht="15">
      <c r="A110" s="54" t="s">
        <v>126</v>
      </c>
      <c r="B110" s="46">
        <f>$H$30</f>
        <v>0.05235121461672422</v>
      </c>
      <c r="C110" s="46">
        <f>$H$31</f>
        <v>0.18262499999999998</v>
      </c>
      <c r="D110" s="46">
        <f>$H$32</f>
        <v>1.77625</v>
      </c>
      <c r="E110" s="47">
        <v>0</v>
      </c>
      <c r="F110" s="46">
        <f>$H$28</f>
        <v>136.16206812113916</v>
      </c>
      <c r="G110" s="48">
        <v>0</v>
      </c>
      <c r="H110" s="59">
        <f t="shared" si="19"/>
        <v>138.17329433575588</v>
      </c>
    </row>
    <row r="111" spans="1:8" ht="15">
      <c r="A111" s="54" t="s">
        <v>124</v>
      </c>
      <c r="B111" s="49">
        <v>0</v>
      </c>
      <c r="C111" s="49">
        <v>0</v>
      </c>
      <c r="D111" s="49">
        <v>0</v>
      </c>
      <c r="E111" s="49">
        <v>0</v>
      </c>
      <c r="F111" s="49">
        <v>0</v>
      </c>
      <c r="G111" s="50">
        <f>$H$34</f>
        <v>18.1916803519658</v>
      </c>
      <c r="H111" s="60">
        <f t="shared" si="19"/>
        <v>18.1916803519658</v>
      </c>
    </row>
    <row r="112" spans="1:8" ht="15">
      <c r="A112" s="53" t="s">
        <v>125</v>
      </c>
      <c r="B112" s="55">
        <f aca="true" t="shared" si="20" ref="B112:H112">SUM(B106:B111)</f>
        <v>276.147656265488</v>
      </c>
      <c r="C112" s="56">
        <f t="shared" si="20"/>
        <v>252.9637529354777</v>
      </c>
      <c r="D112" s="56">
        <f t="shared" si="20"/>
        <v>1388.6115533229245</v>
      </c>
      <c r="E112" s="56">
        <f t="shared" si="20"/>
        <v>5.474327000000001</v>
      </c>
      <c r="F112" s="56">
        <f t="shared" si="20"/>
        <v>136.82670566424414</v>
      </c>
      <c r="G112" s="57">
        <f t="shared" si="20"/>
        <v>18.200063211865753</v>
      </c>
      <c r="H112" s="61">
        <f t="shared" si="20"/>
        <v>2078.2240584</v>
      </c>
    </row>
    <row r="114" ht="15">
      <c r="A114" s="62">
        <v>1997</v>
      </c>
    </row>
    <row r="115" spans="1:8" ht="15">
      <c r="A115" s="52" t="s">
        <v>118</v>
      </c>
      <c r="B115" s="63" t="s">
        <v>120</v>
      </c>
      <c r="C115" s="63" t="s">
        <v>121</v>
      </c>
      <c r="D115" s="63" t="s">
        <v>122</v>
      </c>
      <c r="E115" s="63" t="s">
        <v>123</v>
      </c>
      <c r="F115" s="63" t="s">
        <v>126</v>
      </c>
      <c r="G115" s="65" t="s">
        <v>124</v>
      </c>
      <c r="H115" s="65" t="s">
        <v>125</v>
      </c>
    </row>
    <row r="116" spans="1:8" ht="15">
      <c r="A116" s="53" t="s">
        <v>119</v>
      </c>
      <c r="B116" s="64"/>
      <c r="C116" s="64"/>
      <c r="D116" s="64"/>
      <c r="E116" s="64"/>
      <c r="F116" s="64"/>
      <c r="G116" s="66"/>
      <c r="H116" s="66"/>
    </row>
    <row r="117" spans="1:8" ht="15">
      <c r="A117" s="54" t="s">
        <v>120</v>
      </c>
      <c r="B117" s="46">
        <f>$I$4</f>
        <v>276.39401804835717</v>
      </c>
      <c r="C117" s="46">
        <f>$I$6</f>
        <v>0.027992511079930872</v>
      </c>
      <c r="D117" s="46">
        <f>$I$7</f>
        <v>0.34771179020041654</v>
      </c>
      <c r="E117" s="47">
        <v>0</v>
      </c>
      <c r="F117" s="46">
        <f>$I$8</f>
        <v>0.02750077536154562</v>
      </c>
      <c r="G117" s="51">
        <f>$I$9</f>
        <v>0.007794921758106971</v>
      </c>
      <c r="H117" s="58">
        <f aca="true" t="shared" si="21" ref="H117:H122">SUM(B117:G117)</f>
        <v>276.8050180467572</v>
      </c>
    </row>
    <row r="118" spans="1:8" ht="15">
      <c r="A118" s="54" t="s">
        <v>121</v>
      </c>
      <c r="B118" s="46">
        <f>$I$13</f>
        <v>0</v>
      </c>
      <c r="C118" s="46">
        <f>$I$11</f>
        <v>255.17887318552147</v>
      </c>
      <c r="D118" s="46">
        <f>$I$14</f>
        <v>7.951125</v>
      </c>
      <c r="E118" s="47">
        <v>0</v>
      </c>
      <c r="F118" s="46">
        <f>$I$15</f>
        <v>0.0459375</v>
      </c>
      <c r="G118" s="48">
        <v>0</v>
      </c>
      <c r="H118" s="59">
        <f t="shared" si="21"/>
        <v>263.17593568552144</v>
      </c>
    </row>
    <row r="119" spans="1:8" ht="15">
      <c r="A119" s="54" t="s">
        <v>122</v>
      </c>
      <c r="B119" s="46">
        <f>$I$19</f>
        <v>0.10248143300000001</v>
      </c>
      <c r="C119" s="46">
        <f>$I$20</f>
        <v>5.4857499999999995</v>
      </c>
      <c r="D119" s="46">
        <f>$I$17</f>
        <v>1369.3428959074065</v>
      </c>
      <c r="E119" s="46">
        <f>$I$21</f>
        <v>0</v>
      </c>
      <c r="F119" s="46">
        <f>$I$22</f>
        <v>0.589125</v>
      </c>
      <c r="G119" s="48">
        <v>0</v>
      </c>
      <c r="H119" s="59">
        <f t="shared" si="21"/>
        <v>1375.5202523404064</v>
      </c>
    </row>
    <row r="120" spans="1:8" ht="15">
      <c r="A120" s="54" t="s">
        <v>123</v>
      </c>
      <c r="B120" s="47">
        <v>0</v>
      </c>
      <c r="C120" s="47">
        <v>0</v>
      </c>
      <c r="D120" s="46">
        <f>$I$26</f>
        <v>0</v>
      </c>
      <c r="E120" s="46">
        <f>$I$24</f>
        <v>5.474327000000001</v>
      </c>
      <c r="F120" s="47">
        <v>0</v>
      </c>
      <c r="G120" s="48">
        <v>0</v>
      </c>
      <c r="H120" s="59">
        <f t="shared" si="21"/>
        <v>5.474327000000001</v>
      </c>
    </row>
    <row r="121" spans="1:8" ht="15">
      <c r="A121" s="54" t="s">
        <v>126</v>
      </c>
      <c r="B121" s="46">
        <f>$I$30</f>
        <v>0.05235121461672422</v>
      </c>
      <c r="C121" s="46">
        <f>$I$31</f>
        <v>0.18262499999999998</v>
      </c>
      <c r="D121" s="46">
        <f>$I$32</f>
        <v>1.77625</v>
      </c>
      <c r="E121" s="47">
        <v>0</v>
      </c>
      <c r="F121" s="46">
        <f>$I$28</f>
        <v>137.16310525501086</v>
      </c>
      <c r="G121" s="48">
        <v>0</v>
      </c>
      <c r="H121" s="59">
        <f t="shared" si="21"/>
        <v>139.1743314696276</v>
      </c>
    </row>
    <row r="122" spans="1:8" ht="15">
      <c r="A122" s="54" t="s">
        <v>124</v>
      </c>
      <c r="B122" s="49">
        <v>0</v>
      </c>
      <c r="C122" s="49">
        <v>0</v>
      </c>
      <c r="D122" s="49">
        <v>0</v>
      </c>
      <c r="E122" s="49">
        <v>0</v>
      </c>
      <c r="F122" s="49">
        <v>0</v>
      </c>
      <c r="G122" s="50">
        <f>$I$34</f>
        <v>18.074193857687266</v>
      </c>
      <c r="H122" s="60">
        <f t="shared" si="21"/>
        <v>18.074193857687266</v>
      </c>
    </row>
    <row r="123" spans="1:8" ht="15">
      <c r="A123" s="53" t="s">
        <v>125</v>
      </c>
      <c r="B123" s="55">
        <f aca="true" t="shared" si="22" ref="B123:H123">SUM(B117:B122)</f>
        <v>276.5488506959739</v>
      </c>
      <c r="C123" s="56">
        <f t="shared" si="22"/>
        <v>260.8752406966014</v>
      </c>
      <c r="D123" s="56">
        <f t="shared" si="22"/>
        <v>1379.4179826976067</v>
      </c>
      <c r="E123" s="56">
        <f t="shared" si="22"/>
        <v>5.474327000000001</v>
      </c>
      <c r="F123" s="56">
        <f t="shared" si="22"/>
        <v>137.8256685303724</v>
      </c>
      <c r="G123" s="57">
        <f t="shared" si="22"/>
        <v>18.081988779445375</v>
      </c>
      <c r="H123" s="61">
        <f t="shared" si="22"/>
        <v>2078.2240583999996</v>
      </c>
    </row>
    <row r="125" ht="15">
      <c r="A125" s="62">
        <v>1998</v>
      </c>
    </row>
    <row r="126" spans="1:8" ht="15">
      <c r="A126" s="52" t="s">
        <v>118</v>
      </c>
      <c r="B126" s="63" t="s">
        <v>120</v>
      </c>
      <c r="C126" s="63" t="s">
        <v>121</v>
      </c>
      <c r="D126" s="63" t="s">
        <v>122</v>
      </c>
      <c r="E126" s="63" t="s">
        <v>123</v>
      </c>
      <c r="F126" s="63" t="s">
        <v>126</v>
      </c>
      <c r="G126" s="65" t="s">
        <v>124</v>
      </c>
      <c r="H126" s="65" t="s">
        <v>125</v>
      </c>
    </row>
    <row r="127" spans="1:8" ht="15">
      <c r="A127" s="53" t="s">
        <v>119</v>
      </c>
      <c r="B127" s="64"/>
      <c r="C127" s="64"/>
      <c r="D127" s="64"/>
      <c r="E127" s="64"/>
      <c r="F127" s="64"/>
      <c r="G127" s="66"/>
      <c r="H127" s="66"/>
    </row>
    <row r="128" spans="1:8" ht="15">
      <c r="A128" s="54" t="s">
        <v>120</v>
      </c>
      <c r="B128" s="46">
        <f>$J$4</f>
        <v>276.7276517036714</v>
      </c>
      <c r="C128" s="46">
        <f>$J$6</f>
        <v>0.03391793300657597</v>
      </c>
      <c r="D128" s="46">
        <f>$J$7</f>
        <v>0.42131501428858065</v>
      </c>
      <c r="E128" s="47">
        <v>0</v>
      </c>
      <c r="F128" s="46">
        <f>$J$8</f>
        <v>0.033322107247839766</v>
      </c>
      <c r="G128" s="51">
        <f>$J$9</f>
        <v>0.009444941657003589</v>
      </c>
      <c r="H128" s="58">
        <f aca="true" t="shared" si="23" ref="H128:H133">SUM(B128:G128)</f>
        <v>277.22565169987143</v>
      </c>
    </row>
    <row r="129" spans="1:8" ht="15">
      <c r="A129" s="54" t="s">
        <v>121</v>
      </c>
      <c r="B129" s="46">
        <f>$J$13</f>
        <v>0</v>
      </c>
      <c r="C129" s="46">
        <f>$J$11</f>
        <v>259.73845391433144</v>
      </c>
      <c r="D129" s="46">
        <f>$J$14</f>
        <v>7.951125</v>
      </c>
      <c r="E129" s="47">
        <v>0</v>
      </c>
      <c r="F129" s="46">
        <f>$J$15</f>
        <v>0.0459375</v>
      </c>
      <c r="G129" s="48">
        <v>0</v>
      </c>
      <c r="H129" s="59">
        <f t="shared" si="23"/>
        <v>267.7355164143314</v>
      </c>
    </row>
    <row r="130" spans="1:8" ht="15">
      <c r="A130" s="54" t="s">
        <v>122</v>
      </c>
      <c r="B130" s="46">
        <f>$J$19</f>
        <v>0.023566877</v>
      </c>
      <c r="C130" s="46">
        <f>$J$20</f>
        <v>5.4857499999999995</v>
      </c>
      <c r="D130" s="46">
        <f>$J$17</f>
        <v>1363.5731617765716</v>
      </c>
      <c r="E130" s="46">
        <f>$J$21</f>
        <v>0</v>
      </c>
      <c r="F130" s="46">
        <f>$J$22</f>
        <v>0.589125</v>
      </c>
      <c r="G130" s="48">
        <v>0</v>
      </c>
      <c r="H130" s="59">
        <f t="shared" si="23"/>
        <v>1369.6716036535715</v>
      </c>
    </row>
    <row r="131" spans="1:8" ht="15">
      <c r="A131" s="54" t="s">
        <v>123</v>
      </c>
      <c r="B131" s="47">
        <v>0</v>
      </c>
      <c r="C131" s="47">
        <v>0</v>
      </c>
      <c r="D131" s="46">
        <f>$J$26</f>
        <v>0</v>
      </c>
      <c r="E131" s="46">
        <f>$J$24</f>
        <v>5.474327000000001</v>
      </c>
      <c r="F131" s="47">
        <v>0</v>
      </c>
      <c r="G131" s="48">
        <v>0</v>
      </c>
      <c r="H131" s="59">
        <f t="shared" si="23"/>
        <v>5.474327000000001</v>
      </c>
    </row>
    <row r="132" spans="1:8" ht="15">
      <c r="A132" s="54" t="s">
        <v>126</v>
      </c>
      <c r="B132" s="46">
        <f>$J$30</f>
        <v>0.05235121461672422</v>
      </c>
      <c r="C132" s="46">
        <f>$J$31</f>
        <v>0.18262499999999998</v>
      </c>
      <c r="D132" s="46">
        <f>$J$32</f>
        <v>1.77625</v>
      </c>
      <c r="E132" s="47">
        <v>0</v>
      </c>
      <c r="F132" s="46">
        <f>$J$28</f>
        <v>138.16019458906771</v>
      </c>
      <c r="G132" s="48">
        <v>0</v>
      </c>
      <c r="H132" s="59">
        <f t="shared" si="23"/>
        <v>140.17142080368444</v>
      </c>
    </row>
    <row r="133" spans="1:8" ht="15">
      <c r="A133" s="54" t="s">
        <v>124</v>
      </c>
      <c r="B133" s="49">
        <v>0</v>
      </c>
      <c r="C133" s="49">
        <v>0</v>
      </c>
      <c r="D133" s="49">
        <v>0</v>
      </c>
      <c r="E133" s="49">
        <v>0</v>
      </c>
      <c r="F133" s="49">
        <v>0</v>
      </c>
      <c r="G133" s="50">
        <f>$J$34</f>
        <v>17.945538828541146</v>
      </c>
      <c r="H133" s="60">
        <f t="shared" si="23"/>
        <v>17.945538828541146</v>
      </c>
    </row>
    <row r="134" spans="1:8" ht="15">
      <c r="A134" s="53" t="s">
        <v>125</v>
      </c>
      <c r="B134" s="55">
        <f aca="true" t="shared" si="24" ref="B134:H134">SUM(B128:B133)</f>
        <v>276.8035697952882</v>
      </c>
      <c r="C134" s="56">
        <f t="shared" si="24"/>
        <v>265.440746847338</v>
      </c>
      <c r="D134" s="56">
        <f t="shared" si="24"/>
        <v>1373.72185179086</v>
      </c>
      <c r="E134" s="56">
        <f t="shared" si="24"/>
        <v>5.474327000000001</v>
      </c>
      <c r="F134" s="56">
        <f t="shared" si="24"/>
        <v>138.82857919631556</v>
      </c>
      <c r="G134" s="57">
        <f t="shared" si="24"/>
        <v>17.95498377019815</v>
      </c>
      <c r="H134" s="61">
        <f t="shared" si="24"/>
        <v>2078.2240583999996</v>
      </c>
    </row>
    <row r="136" ht="15">
      <c r="A136" s="62">
        <v>1999</v>
      </c>
    </row>
    <row r="137" spans="1:8" ht="15">
      <c r="A137" s="52" t="s">
        <v>118</v>
      </c>
      <c r="B137" s="63" t="s">
        <v>120</v>
      </c>
      <c r="C137" s="63" t="s">
        <v>121</v>
      </c>
      <c r="D137" s="63" t="s">
        <v>122</v>
      </c>
      <c r="E137" s="63" t="s">
        <v>123</v>
      </c>
      <c r="F137" s="63" t="s">
        <v>126</v>
      </c>
      <c r="G137" s="65" t="s">
        <v>124</v>
      </c>
      <c r="H137" s="65" t="s">
        <v>125</v>
      </c>
    </row>
    <row r="138" spans="1:8" ht="15">
      <c r="A138" s="53" t="s">
        <v>119</v>
      </c>
      <c r="B138" s="64"/>
      <c r="C138" s="64"/>
      <c r="D138" s="64"/>
      <c r="E138" s="64"/>
      <c r="F138" s="64"/>
      <c r="G138" s="66"/>
      <c r="H138" s="66"/>
    </row>
    <row r="139" spans="1:8" ht="15">
      <c r="A139" s="54" t="s">
        <v>120</v>
      </c>
      <c r="B139" s="46">
        <f>$K$4</f>
        <v>277.0714141515567</v>
      </c>
      <c r="C139" s="46">
        <f>$K$6</f>
        <v>0.04399796133932734</v>
      </c>
      <c r="D139" s="46">
        <f>$K$7</f>
        <v>0.546525099473284</v>
      </c>
      <c r="E139" s="47">
        <v>0</v>
      </c>
      <c r="F139" s="46">
        <f>$K$8</f>
        <v>0.043225062864270844</v>
      </c>
      <c r="G139" s="51">
        <f>$K$9</f>
        <v>0.012251872123117829</v>
      </c>
      <c r="H139" s="58">
        <f aca="true" t="shared" si="25" ref="H139:H144">SUM(B139:G139)</f>
        <v>277.7174141473567</v>
      </c>
    </row>
    <row r="140" spans="1:8" ht="15">
      <c r="A140" s="54" t="s">
        <v>121</v>
      </c>
      <c r="B140" s="46">
        <f>$K$13</f>
        <v>0</v>
      </c>
      <c r="C140" s="46">
        <f>$K$11</f>
        <v>261.29595733993847</v>
      </c>
      <c r="D140" s="46">
        <f>$K$14</f>
        <v>7.951125</v>
      </c>
      <c r="E140" s="47">
        <v>0</v>
      </c>
      <c r="F140" s="46">
        <f>$K$15</f>
        <v>0.0459375</v>
      </c>
      <c r="G140" s="48">
        <v>0</v>
      </c>
      <c r="H140" s="59">
        <f t="shared" si="25"/>
        <v>269.29301983993844</v>
      </c>
    </row>
    <row r="141" spans="1:8" ht="15">
      <c r="A141" s="54" t="s">
        <v>122</v>
      </c>
      <c r="B141" s="46">
        <f>$K$19</f>
        <v>0.020845454</v>
      </c>
      <c r="C141" s="46">
        <f>$K$20</f>
        <v>5.4857499999999995</v>
      </c>
      <c r="D141" s="46">
        <f>$K$17</f>
        <v>1360.6286523872882</v>
      </c>
      <c r="E141" s="46">
        <f>$K$21</f>
        <v>0</v>
      </c>
      <c r="F141" s="46">
        <f>$K$22</f>
        <v>0.589125</v>
      </c>
      <c r="G141" s="48">
        <v>0</v>
      </c>
      <c r="H141" s="59">
        <f t="shared" si="25"/>
        <v>1366.7243728412882</v>
      </c>
    </row>
    <row r="142" spans="1:8" ht="15">
      <c r="A142" s="54" t="s">
        <v>123</v>
      </c>
      <c r="B142" s="47">
        <v>0</v>
      </c>
      <c r="C142" s="47">
        <v>0</v>
      </c>
      <c r="D142" s="46">
        <f>$K$26</f>
        <v>0</v>
      </c>
      <c r="E142" s="46">
        <f>$K$24</f>
        <v>5.474327000000001</v>
      </c>
      <c r="F142" s="47">
        <v>0</v>
      </c>
      <c r="G142" s="48">
        <v>0</v>
      </c>
      <c r="H142" s="59">
        <f t="shared" si="25"/>
        <v>5.474327000000001</v>
      </c>
    </row>
    <row r="143" spans="1:8" ht="15">
      <c r="A143" s="54" t="s">
        <v>126</v>
      </c>
      <c r="B143" s="46">
        <f>$K$30</f>
        <v>0.13279699501279207</v>
      </c>
      <c r="C143" s="46">
        <f>$K$31</f>
        <v>0.18262499999999998</v>
      </c>
      <c r="D143" s="46">
        <f>$K$32</f>
        <v>1.77625</v>
      </c>
      <c r="E143" s="47">
        <v>0</v>
      </c>
      <c r="F143" s="46">
        <f>$K$28</f>
        <v>139.11502022106146</v>
      </c>
      <c r="G143" s="48">
        <v>0</v>
      </c>
      <c r="H143" s="59">
        <f t="shared" si="25"/>
        <v>141.20669221607426</v>
      </c>
    </row>
    <row r="144" spans="1:8" ht="15">
      <c r="A144" s="54" t="s">
        <v>124</v>
      </c>
      <c r="B144" s="49">
        <v>0</v>
      </c>
      <c r="C144" s="49">
        <v>0</v>
      </c>
      <c r="D144" s="49">
        <v>0</v>
      </c>
      <c r="E144" s="49">
        <v>0</v>
      </c>
      <c r="F144" s="49">
        <v>0</v>
      </c>
      <c r="G144" s="50">
        <f>$K$34</f>
        <v>17.80823235534256</v>
      </c>
      <c r="H144" s="60">
        <f t="shared" si="25"/>
        <v>17.80823235534256</v>
      </c>
    </row>
    <row r="145" spans="1:8" ht="15">
      <c r="A145" s="53" t="s">
        <v>125</v>
      </c>
      <c r="B145" s="55">
        <f aca="true" t="shared" si="26" ref="B145:H145">SUM(B139:B144)</f>
        <v>277.2250566005695</v>
      </c>
      <c r="C145" s="56">
        <f t="shared" si="26"/>
        <v>267.00833030127774</v>
      </c>
      <c r="D145" s="56">
        <f t="shared" si="26"/>
        <v>1370.9025524867614</v>
      </c>
      <c r="E145" s="56">
        <f t="shared" si="26"/>
        <v>5.474327000000001</v>
      </c>
      <c r="F145" s="56">
        <f t="shared" si="26"/>
        <v>139.79330778392574</v>
      </c>
      <c r="G145" s="57">
        <f t="shared" si="26"/>
        <v>17.82048422746568</v>
      </c>
      <c r="H145" s="61">
        <f t="shared" si="26"/>
        <v>2078.2240584</v>
      </c>
    </row>
    <row r="147" ht="15">
      <c r="A147" s="62">
        <v>2000</v>
      </c>
    </row>
    <row r="148" spans="1:8" ht="15">
      <c r="A148" s="52" t="s">
        <v>118</v>
      </c>
      <c r="B148" s="63" t="s">
        <v>120</v>
      </c>
      <c r="C148" s="63" t="s">
        <v>121</v>
      </c>
      <c r="D148" s="63" t="s">
        <v>122</v>
      </c>
      <c r="E148" s="63" t="s">
        <v>123</v>
      </c>
      <c r="F148" s="63" t="s">
        <v>126</v>
      </c>
      <c r="G148" s="65" t="s">
        <v>124</v>
      </c>
      <c r="H148" s="65" t="s">
        <v>125</v>
      </c>
    </row>
    <row r="149" spans="1:8" ht="15">
      <c r="A149" s="53" t="s">
        <v>119</v>
      </c>
      <c r="B149" s="64"/>
      <c r="C149" s="64"/>
      <c r="D149" s="64"/>
      <c r="E149" s="64"/>
      <c r="F149" s="64"/>
      <c r="G149" s="66"/>
      <c r="H149" s="66"/>
    </row>
    <row r="150" spans="1:8" ht="15">
      <c r="A150" s="54" t="s">
        <v>120</v>
      </c>
      <c r="B150" s="46">
        <f>$L$4</f>
        <v>277.4677903216075</v>
      </c>
      <c r="C150" s="46">
        <f>$L$6</f>
        <v>0.03122921952121075</v>
      </c>
      <c r="D150" s="46">
        <f>$L$7</f>
        <v>0.630987619003587</v>
      </c>
      <c r="E150" s="47">
        <v>0</v>
      </c>
      <c r="F150" s="46">
        <f>$L$8</f>
        <v>0.0686792411160041</v>
      </c>
      <c r="G150" s="51">
        <f>$L$9</f>
        <v>0.013103913959198063</v>
      </c>
      <c r="H150" s="58">
        <f aca="true" t="shared" si="27" ref="H150:H155">SUM(B150:G150)</f>
        <v>278.21179031520745</v>
      </c>
    </row>
    <row r="151" spans="1:8" ht="15">
      <c r="A151" s="54" t="s">
        <v>121</v>
      </c>
      <c r="B151" s="46">
        <f>$L$13</f>
        <v>0</v>
      </c>
      <c r="C151" s="46">
        <f>$L$11</f>
        <v>259.5096513457649</v>
      </c>
      <c r="D151" s="46">
        <f>$L$14</f>
        <v>3.9867677038888885</v>
      </c>
      <c r="E151" s="47">
        <v>0</v>
      </c>
      <c r="F151" s="46">
        <f>$L$15</f>
        <v>0.027502696222222223</v>
      </c>
      <c r="G151" s="48">
        <v>0</v>
      </c>
      <c r="H151" s="59">
        <f t="shared" si="27"/>
        <v>263.523921745876</v>
      </c>
    </row>
    <row r="152" spans="1:8" ht="15">
      <c r="A152" s="54" t="s">
        <v>122</v>
      </c>
      <c r="B152" s="46">
        <f>$L$19</f>
        <v>0.41437955988128294</v>
      </c>
      <c r="C152" s="46">
        <f>$L$20</f>
        <v>3.528472741555556</v>
      </c>
      <c r="D152" s="46">
        <f>$L$17</f>
        <v>1367.0530644273322</v>
      </c>
      <c r="E152" s="46">
        <f>$L$21</f>
        <v>0</v>
      </c>
      <c r="F152" s="46">
        <f>$L$22</f>
        <v>0.5369905748888888</v>
      </c>
      <c r="G152" s="48">
        <v>0</v>
      </c>
      <c r="H152" s="59">
        <f t="shared" si="27"/>
        <v>1371.532907303658</v>
      </c>
    </row>
    <row r="153" spans="1:8" ht="15">
      <c r="A153" s="54" t="s">
        <v>123</v>
      </c>
      <c r="B153" s="47">
        <v>0</v>
      </c>
      <c r="C153" s="47">
        <v>0</v>
      </c>
      <c r="D153" s="46">
        <f>$L$26</f>
        <v>0</v>
      </c>
      <c r="E153" s="46">
        <f>$L$24</f>
        <v>5.474327000000001</v>
      </c>
      <c r="F153" s="47">
        <v>0</v>
      </c>
      <c r="G153" s="48">
        <v>0</v>
      </c>
      <c r="H153" s="59">
        <f t="shared" si="27"/>
        <v>5.474327000000001</v>
      </c>
    </row>
    <row r="154" spans="1:8" ht="15">
      <c r="A154" s="54" t="s">
        <v>126</v>
      </c>
      <c r="B154" s="46">
        <f>$L$30</f>
        <v>0.00895</v>
      </c>
      <c r="C154" s="46">
        <f>$L$31</f>
        <v>0.026256749333333333</v>
      </c>
      <c r="D154" s="46">
        <f>$L$32</f>
        <v>1.2389624614444443</v>
      </c>
      <c r="E154" s="47">
        <v>0</v>
      </c>
      <c r="F154" s="46">
        <f>$L$28</f>
        <v>140.54632913849758</v>
      </c>
      <c r="G154" s="48">
        <v>0</v>
      </c>
      <c r="H154" s="59">
        <f t="shared" si="27"/>
        <v>141.82049834927537</v>
      </c>
    </row>
    <row r="155" spans="1:8" ht="15">
      <c r="A155" s="54" t="s">
        <v>124</v>
      </c>
      <c r="B155" s="49">
        <v>0</v>
      </c>
      <c r="C155" s="49">
        <v>0</v>
      </c>
      <c r="D155" s="49">
        <v>0</v>
      </c>
      <c r="E155" s="49">
        <v>0</v>
      </c>
      <c r="F155" s="49">
        <v>0</v>
      </c>
      <c r="G155" s="50">
        <f>$L$34</f>
        <v>17.660613685983026</v>
      </c>
      <c r="H155" s="60">
        <f t="shared" si="27"/>
        <v>17.660613685983026</v>
      </c>
    </row>
    <row r="156" spans="1:8" ht="15">
      <c r="A156" s="53" t="s">
        <v>125</v>
      </c>
      <c r="B156" s="55">
        <f aca="true" t="shared" si="28" ref="B156:H156">SUM(B150:B155)</f>
        <v>277.8911198814888</v>
      </c>
      <c r="C156" s="56">
        <f t="shared" si="28"/>
        <v>263.095610056175</v>
      </c>
      <c r="D156" s="56">
        <f t="shared" si="28"/>
        <v>1372.9097822116692</v>
      </c>
      <c r="E156" s="56">
        <f t="shared" si="28"/>
        <v>5.474327000000001</v>
      </c>
      <c r="F156" s="56">
        <f t="shared" si="28"/>
        <v>141.1795016507247</v>
      </c>
      <c r="G156" s="57">
        <f t="shared" si="28"/>
        <v>17.673717599942226</v>
      </c>
      <c r="H156" s="61">
        <f t="shared" si="28"/>
        <v>2078.2240584</v>
      </c>
    </row>
    <row r="158" ht="15">
      <c r="A158" s="62">
        <v>2001</v>
      </c>
    </row>
    <row r="159" spans="1:8" ht="15">
      <c r="A159" s="52" t="s">
        <v>118</v>
      </c>
      <c r="B159" s="63" t="s">
        <v>120</v>
      </c>
      <c r="C159" s="63" t="s">
        <v>121</v>
      </c>
      <c r="D159" s="63" t="s">
        <v>122</v>
      </c>
      <c r="E159" s="63" t="s">
        <v>123</v>
      </c>
      <c r="F159" s="63" t="s">
        <v>126</v>
      </c>
      <c r="G159" s="65" t="s">
        <v>124</v>
      </c>
      <c r="H159" s="65" t="s">
        <v>125</v>
      </c>
    </row>
    <row r="160" spans="1:8" ht="15">
      <c r="A160" s="53" t="s">
        <v>119</v>
      </c>
      <c r="B160" s="64"/>
      <c r="C160" s="64"/>
      <c r="D160" s="64"/>
      <c r="E160" s="64"/>
      <c r="F160" s="64"/>
      <c r="G160" s="66"/>
      <c r="H160" s="66"/>
    </row>
    <row r="161" spans="1:8" ht="15">
      <c r="A161" s="54" t="s">
        <v>120</v>
      </c>
      <c r="B161" s="46">
        <f>$M$4</f>
        <v>277.96258684446576</v>
      </c>
      <c r="C161" s="46">
        <f>$M$6</f>
        <v>0.01935036322797341</v>
      </c>
      <c r="D161" s="46">
        <f>$M$7</f>
        <v>0.3909748564731385</v>
      </c>
      <c r="E161" s="47">
        <v>0</v>
      </c>
      <c r="F161" s="46">
        <f>$M$8</f>
        <v>0.04255528259083182</v>
      </c>
      <c r="G161" s="51">
        <f>$M$9</f>
        <v>0.008119495098056264</v>
      </c>
      <c r="H161" s="58">
        <f aca="true" t="shared" si="29" ref="H161:H166">SUM(B161:G161)</f>
        <v>278.4235868418558</v>
      </c>
    </row>
    <row r="162" spans="1:8" ht="15">
      <c r="A162" s="54" t="s">
        <v>121</v>
      </c>
      <c r="B162" s="46">
        <f>$M$13</f>
        <v>0</v>
      </c>
      <c r="C162" s="46">
        <f>$M$11</f>
        <v>248.62122899497317</v>
      </c>
      <c r="D162" s="46">
        <f>$M$14</f>
        <v>3.9867677038888885</v>
      </c>
      <c r="E162" s="47">
        <v>0</v>
      </c>
      <c r="F162" s="46">
        <f>$M$15</f>
        <v>0.027502696222222223</v>
      </c>
      <c r="G162" s="48">
        <v>0</v>
      </c>
      <c r="H162" s="59">
        <f t="shared" si="29"/>
        <v>252.63549939508428</v>
      </c>
    </row>
    <row r="163" spans="1:8" ht="15">
      <c r="A163" s="54" t="s">
        <v>122</v>
      </c>
      <c r="B163" s="46">
        <f>$M$19</f>
        <v>0.33581449247050055</v>
      </c>
      <c r="C163" s="46">
        <f>$M$20</f>
        <v>3.528472741555556</v>
      </c>
      <c r="D163" s="46">
        <f>$M$17</f>
        <v>1376.9510932931835</v>
      </c>
      <c r="E163" s="46">
        <f>$M$21</f>
        <v>0</v>
      </c>
      <c r="F163" s="46">
        <f>$M$22</f>
        <v>0.5369905748888888</v>
      </c>
      <c r="G163" s="48">
        <v>0</v>
      </c>
      <c r="H163" s="59">
        <f t="shared" si="29"/>
        <v>1381.3523711020985</v>
      </c>
    </row>
    <row r="164" spans="1:8" ht="15">
      <c r="A164" s="54" t="s">
        <v>123</v>
      </c>
      <c r="B164" s="47">
        <v>0</v>
      </c>
      <c r="C164" s="47">
        <v>0</v>
      </c>
      <c r="D164" s="46">
        <f>$M$26</f>
        <v>0</v>
      </c>
      <c r="E164" s="46">
        <f>$M$24</f>
        <v>5.474327000000001</v>
      </c>
      <c r="F164" s="47">
        <v>0</v>
      </c>
      <c r="G164" s="48">
        <v>0</v>
      </c>
      <c r="H164" s="59">
        <f t="shared" si="29"/>
        <v>5.474327000000001</v>
      </c>
    </row>
    <row r="165" spans="1:8" ht="15">
      <c r="A165" s="54" t="s">
        <v>126</v>
      </c>
      <c r="B165" s="46">
        <f>$M$30</f>
        <v>0.00895</v>
      </c>
      <c r="C165" s="46">
        <f>$M$31</f>
        <v>0.026256749333333333</v>
      </c>
      <c r="D165" s="46">
        <f>$M$32</f>
        <v>1.2389624614444443</v>
      </c>
      <c r="E165" s="47">
        <v>0</v>
      </c>
      <c r="F165" s="46">
        <f>$M$28</f>
        <v>141.55939111776016</v>
      </c>
      <c r="G165" s="48">
        <v>0</v>
      </c>
      <c r="H165" s="59">
        <f t="shared" si="29"/>
        <v>142.83356032853794</v>
      </c>
    </row>
    <row r="166" spans="1:8" ht="15">
      <c r="A166" s="54" t="s">
        <v>124</v>
      </c>
      <c r="B166" s="49">
        <v>0</v>
      </c>
      <c r="C166" s="49">
        <v>0</v>
      </c>
      <c r="D166" s="49">
        <v>0</v>
      </c>
      <c r="E166" s="49">
        <v>0</v>
      </c>
      <c r="F166" s="49">
        <v>0</v>
      </c>
      <c r="G166" s="50">
        <f>$M$34</f>
        <v>17.504713732423596</v>
      </c>
      <c r="H166" s="60">
        <f t="shared" si="29"/>
        <v>17.504713732423596</v>
      </c>
    </row>
    <row r="167" spans="1:8" ht="15">
      <c r="A167" s="53" t="s">
        <v>125</v>
      </c>
      <c r="B167" s="55">
        <f aca="true" t="shared" si="30" ref="B167:H167">SUM(B161:B166)</f>
        <v>278.3073513369363</v>
      </c>
      <c r="C167" s="56">
        <f t="shared" si="30"/>
        <v>252.19530884909003</v>
      </c>
      <c r="D167" s="56">
        <f t="shared" si="30"/>
        <v>1382.5677983149901</v>
      </c>
      <c r="E167" s="56">
        <f t="shared" si="30"/>
        <v>5.474327000000001</v>
      </c>
      <c r="F167" s="56">
        <f t="shared" si="30"/>
        <v>142.1664396714621</v>
      </c>
      <c r="G167" s="57">
        <f t="shared" si="30"/>
        <v>17.512833227521654</v>
      </c>
      <c r="H167" s="61">
        <f t="shared" si="30"/>
        <v>2078.2240584</v>
      </c>
    </row>
    <row r="169" ht="15">
      <c r="A169" s="62">
        <v>2002</v>
      </c>
    </row>
    <row r="170" spans="1:8" ht="15">
      <c r="A170" s="52" t="s">
        <v>118</v>
      </c>
      <c r="B170" s="63" t="s">
        <v>120</v>
      </c>
      <c r="C170" s="63" t="s">
        <v>121</v>
      </c>
      <c r="D170" s="63" t="s">
        <v>122</v>
      </c>
      <c r="E170" s="63" t="s">
        <v>123</v>
      </c>
      <c r="F170" s="63" t="s">
        <v>126</v>
      </c>
      <c r="G170" s="65" t="s">
        <v>124</v>
      </c>
      <c r="H170" s="65" t="s">
        <v>125</v>
      </c>
    </row>
    <row r="171" spans="1:8" ht="15">
      <c r="A171" s="53" t="s">
        <v>119</v>
      </c>
      <c r="B171" s="64"/>
      <c r="C171" s="64"/>
      <c r="D171" s="64"/>
      <c r="E171" s="64"/>
      <c r="F171" s="64"/>
      <c r="G171" s="66"/>
      <c r="H171" s="66"/>
    </row>
    <row r="172" spans="1:8" ht="15">
      <c r="A172" s="54" t="s">
        <v>120</v>
      </c>
      <c r="B172" s="46">
        <f>$N$4</f>
        <v>278.1293917888768</v>
      </c>
      <c r="C172" s="46">
        <f>$N$6</f>
        <v>0.01338994769721687</v>
      </c>
      <c r="D172" s="46">
        <f>$N$7</f>
        <v>0.2705444242790309</v>
      </c>
      <c r="E172" s="47">
        <v>0</v>
      </c>
      <c r="F172" s="46">
        <f>$N$8</f>
        <v>0.029447147912333993</v>
      </c>
      <c r="G172" s="51">
        <f>$N$9</f>
        <v>0.005618479271418229</v>
      </c>
      <c r="H172" s="58">
        <f aca="true" t="shared" si="31" ref="H172:H177">SUM(B172:G172)</f>
        <v>278.4483917880367</v>
      </c>
    </row>
    <row r="173" spans="1:8" ht="15">
      <c r="A173" s="54" t="s">
        <v>121</v>
      </c>
      <c r="B173" s="46">
        <f>$N$13</f>
        <v>0</v>
      </c>
      <c r="C173" s="46">
        <f>$N$11</f>
        <v>240.4298474238002</v>
      </c>
      <c r="D173" s="46">
        <f>$N$14</f>
        <v>3.9867677038888885</v>
      </c>
      <c r="E173" s="47">
        <v>0</v>
      </c>
      <c r="F173" s="46">
        <f>$N$15</f>
        <v>0.027502696222222223</v>
      </c>
      <c r="G173" s="48">
        <v>0</v>
      </c>
      <c r="H173" s="59">
        <f t="shared" si="31"/>
        <v>244.4441178239113</v>
      </c>
    </row>
    <row r="174" spans="1:8" ht="15">
      <c r="A174" s="54" t="s">
        <v>122</v>
      </c>
      <c r="B174" s="46">
        <f>$N$19</f>
        <v>0.15611054607668987</v>
      </c>
      <c r="C174" s="46">
        <f>$N$20</f>
        <v>3.528472741555556</v>
      </c>
      <c r="D174" s="46">
        <f>$N$17</f>
        <v>1384.4544761485345</v>
      </c>
      <c r="E174" s="46">
        <f>$N$21</f>
        <v>0</v>
      </c>
      <c r="F174" s="46">
        <f>$N$22</f>
        <v>0.5369905748888888</v>
      </c>
      <c r="G174" s="48">
        <v>0</v>
      </c>
      <c r="H174" s="59">
        <f t="shared" si="31"/>
        <v>1388.6760500110556</v>
      </c>
    </row>
    <row r="175" spans="1:8" ht="15">
      <c r="A175" s="54" t="s">
        <v>123</v>
      </c>
      <c r="B175" s="47">
        <v>0</v>
      </c>
      <c r="C175" s="47">
        <v>0</v>
      </c>
      <c r="D175" s="46">
        <f>$N$26</f>
        <v>0</v>
      </c>
      <c r="E175" s="46">
        <f>$N$24</f>
        <v>5.474327000000001</v>
      </c>
      <c r="F175" s="47">
        <v>0</v>
      </c>
      <c r="G175" s="48">
        <v>0</v>
      </c>
      <c r="H175" s="59">
        <f t="shared" si="31"/>
        <v>5.474327000000001</v>
      </c>
    </row>
    <row r="176" spans="1:8" ht="15">
      <c r="A176" s="54" t="s">
        <v>126</v>
      </c>
      <c r="B176" s="46">
        <f>$N$30</f>
        <v>0.00895</v>
      </c>
      <c r="C176" s="46">
        <f>$N$31</f>
        <v>0.026256749333333333</v>
      </c>
      <c r="D176" s="46">
        <f>$N$32</f>
        <v>1.2389624614444443</v>
      </c>
      <c r="E176" s="47">
        <v>0</v>
      </c>
      <c r="F176" s="46">
        <f>$N$28</f>
        <v>142.5659451850994</v>
      </c>
      <c r="G176" s="48">
        <v>0</v>
      </c>
      <c r="H176" s="59">
        <f t="shared" si="31"/>
        <v>143.84011439587718</v>
      </c>
    </row>
    <row r="177" spans="1:8" ht="15">
      <c r="A177" s="54" t="s">
        <v>124</v>
      </c>
      <c r="B177" s="49">
        <v>0</v>
      </c>
      <c r="C177" s="49">
        <v>0</v>
      </c>
      <c r="D177" s="49">
        <v>0</v>
      </c>
      <c r="E177" s="49">
        <v>0</v>
      </c>
      <c r="F177" s="49">
        <v>0</v>
      </c>
      <c r="G177" s="50">
        <f>$N$34</f>
        <v>17.341057381118873</v>
      </c>
      <c r="H177" s="60">
        <f t="shared" si="31"/>
        <v>17.341057381118873</v>
      </c>
    </row>
    <row r="178" spans="1:8" ht="15">
      <c r="A178" s="53" t="s">
        <v>125</v>
      </c>
      <c r="B178" s="55">
        <f aca="true" t="shared" si="32" ref="B178:H178">SUM(B172:B177)</f>
        <v>278.2944523349535</v>
      </c>
      <c r="C178" s="56">
        <f t="shared" si="32"/>
        <v>243.9979668623863</v>
      </c>
      <c r="D178" s="56">
        <f t="shared" si="32"/>
        <v>1389.950750738147</v>
      </c>
      <c r="E178" s="56">
        <f t="shared" si="32"/>
        <v>5.474327000000001</v>
      </c>
      <c r="F178" s="56">
        <f t="shared" si="32"/>
        <v>143.15988560412285</v>
      </c>
      <c r="G178" s="57">
        <f t="shared" si="32"/>
        <v>17.34667586039029</v>
      </c>
      <c r="H178" s="61">
        <f t="shared" si="32"/>
        <v>2078.2240583999996</v>
      </c>
    </row>
    <row r="180" ht="15">
      <c r="A180" s="62">
        <v>2003</v>
      </c>
    </row>
    <row r="181" spans="1:8" ht="15">
      <c r="A181" s="52" t="s">
        <v>118</v>
      </c>
      <c r="B181" s="63" t="s">
        <v>120</v>
      </c>
      <c r="C181" s="63" t="s">
        <v>121</v>
      </c>
      <c r="D181" s="63" t="s">
        <v>122</v>
      </c>
      <c r="E181" s="63" t="s">
        <v>123</v>
      </c>
      <c r="F181" s="63" t="s">
        <v>126</v>
      </c>
      <c r="G181" s="65" t="s">
        <v>124</v>
      </c>
      <c r="H181" s="65" t="s">
        <v>125</v>
      </c>
    </row>
    <row r="182" spans="1:8" ht="15">
      <c r="A182" s="53" t="s">
        <v>119</v>
      </c>
      <c r="B182" s="64"/>
      <c r="C182" s="64"/>
      <c r="D182" s="64"/>
      <c r="E182" s="64"/>
      <c r="F182" s="64"/>
      <c r="G182" s="66"/>
      <c r="H182" s="66"/>
    </row>
    <row r="183" spans="1:8" ht="15">
      <c r="A183" s="54" t="s">
        <v>120</v>
      </c>
      <c r="B183" s="46">
        <f>$O$4</f>
        <v>278.1973220562227</v>
      </c>
      <c r="C183" s="46">
        <f>$O$6</f>
        <v>0.01997998463835799</v>
      </c>
      <c r="D183" s="46">
        <f>$O$7</f>
        <v>0.40369638204128194</v>
      </c>
      <c r="E183" s="47">
        <v>0</v>
      </c>
      <c r="F183" s="46">
        <f>$O$8</f>
        <v>0.04393994481802042</v>
      </c>
      <c r="G183" s="51">
        <f>$O$9</f>
        <v>0.008383686932339691</v>
      </c>
      <c r="H183" s="58">
        <f aca="true" t="shared" si="33" ref="H183:H188">SUM(B183:G183)</f>
        <v>278.6733220546527</v>
      </c>
    </row>
    <row r="184" spans="1:8" ht="15">
      <c r="A184" s="54" t="s">
        <v>121</v>
      </c>
      <c r="B184" s="46">
        <f>$O$13</f>
        <v>0</v>
      </c>
      <c r="C184" s="46">
        <f>$O$11</f>
        <v>233.4821906263913</v>
      </c>
      <c r="D184" s="46">
        <f>$O$14</f>
        <v>3.9867677038888885</v>
      </c>
      <c r="E184" s="47">
        <v>0</v>
      </c>
      <c r="F184" s="46">
        <f>$O$15</f>
        <v>0.027502696222222223</v>
      </c>
      <c r="G184" s="48">
        <v>0</v>
      </c>
      <c r="H184" s="59">
        <f t="shared" si="33"/>
        <v>237.4964610265024</v>
      </c>
    </row>
    <row r="185" spans="1:8" ht="15">
      <c r="A185" s="54" t="s">
        <v>122</v>
      </c>
      <c r="B185" s="46">
        <f>$O$19</f>
        <v>0.14842497115762954</v>
      </c>
      <c r="C185" s="46">
        <f>$O$20</f>
        <v>3.528472741555556</v>
      </c>
      <c r="D185" s="46">
        <f>$O$17</f>
        <v>1390.358409472924</v>
      </c>
      <c r="E185" s="46">
        <f>$O$21</f>
        <v>0</v>
      </c>
      <c r="F185" s="46">
        <f>$O$22</f>
        <v>0.5369905748888888</v>
      </c>
      <c r="G185" s="48">
        <v>0</v>
      </c>
      <c r="H185" s="59">
        <f t="shared" si="33"/>
        <v>1394.5722977605262</v>
      </c>
    </row>
    <row r="186" spans="1:8" ht="15">
      <c r="A186" s="54" t="s">
        <v>123</v>
      </c>
      <c r="B186" s="47">
        <v>0</v>
      </c>
      <c r="C186" s="47">
        <v>0</v>
      </c>
      <c r="D186" s="46">
        <f>$O$26</f>
        <v>0</v>
      </c>
      <c r="E186" s="46">
        <f>$O$24</f>
        <v>5.474327000000001</v>
      </c>
      <c r="F186" s="47">
        <v>0</v>
      </c>
      <c r="G186" s="48">
        <v>0</v>
      </c>
      <c r="H186" s="59">
        <f t="shared" si="33"/>
        <v>5.474327000000001</v>
      </c>
    </row>
    <row r="187" spans="1:8" ht="15">
      <c r="A187" s="54" t="s">
        <v>126</v>
      </c>
      <c r="B187" s="46">
        <f>$O$30</f>
        <v>0.00895</v>
      </c>
      <c r="C187" s="46">
        <f>$O$31</f>
        <v>0.026256749333333333</v>
      </c>
      <c r="D187" s="46">
        <f>$O$32</f>
        <v>1.2389624614444443</v>
      </c>
      <c r="E187" s="47">
        <v>0</v>
      </c>
      <c r="F187" s="46">
        <f>$O$28</f>
        <v>143.55869878664657</v>
      </c>
      <c r="G187" s="48">
        <v>0</v>
      </c>
      <c r="H187" s="59">
        <f t="shared" si="33"/>
        <v>144.83286799742436</v>
      </c>
    </row>
    <row r="188" spans="1:8" ht="15">
      <c r="A188" s="54" t="s">
        <v>124</v>
      </c>
      <c r="B188" s="49">
        <v>0</v>
      </c>
      <c r="C188" s="49">
        <v>0</v>
      </c>
      <c r="D188" s="49">
        <v>0</v>
      </c>
      <c r="E188" s="49">
        <v>0</v>
      </c>
      <c r="F188" s="49">
        <v>0</v>
      </c>
      <c r="G188" s="50">
        <f>$O$34</f>
        <v>17.174782560894457</v>
      </c>
      <c r="H188" s="60">
        <f t="shared" si="33"/>
        <v>17.174782560894457</v>
      </c>
    </row>
    <row r="189" spans="1:8" ht="15">
      <c r="A189" s="53" t="s">
        <v>125</v>
      </c>
      <c r="B189" s="55">
        <f aca="true" t="shared" si="34" ref="B189:H189">SUM(B183:B188)</f>
        <v>278.3546970273803</v>
      </c>
      <c r="C189" s="56">
        <f t="shared" si="34"/>
        <v>237.05690010191853</v>
      </c>
      <c r="D189" s="56">
        <f t="shared" si="34"/>
        <v>1395.9878360202988</v>
      </c>
      <c r="E189" s="56">
        <f t="shared" si="34"/>
        <v>5.474327000000001</v>
      </c>
      <c r="F189" s="56">
        <f t="shared" si="34"/>
        <v>144.1671320025757</v>
      </c>
      <c r="G189" s="57">
        <f t="shared" si="34"/>
        <v>17.183166247826797</v>
      </c>
      <c r="H189" s="61">
        <f t="shared" si="34"/>
        <v>2078.2240584</v>
      </c>
    </row>
    <row r="191" ht="15">
      <c r="A191" s="62">
        <v>2004</v>
      </c>
    </row>
    <row r="192" spans="1:8" ht="15">
      <c r="A192" s="52" t="s">
        <v>118</v>
      </c>
      <c r="B192" s="63" t="s">
        <v>120</v>
      </c>
      <c r="C192" s="63" t="s">
        <v>121</v>
      </c>
      <c r="D192" s="63" t="s">
        <v>122</v>
      </c>
      <c r="E192" s="63" t="s">
        <v>123</v>
      </c>
      <c r="F192" s="63" t="s">
        <v>126</v>
      </c>
      <c r="G192" s="65" t="s">
        <v>124</v>
      </c>
      <c r="H192" s="65" t="s">
        <v>125</v>
      </c>
    </row>
    <row r="193" spans="1:8" ht="15">
      <c r="A193" s="53" t="s">
        <v>119</v>
      </c>
      <c r="B193" s="64"/>
      <c r="C193" s="64"/>
      <c r="D193" s="64"/>
      <c r="E193" s="64"/>
      <c r="F193" s="64"/>
      <c r="G193" s="66"/>
      <c r="H193" s="66"/>
    </row>
    <row r="194" spans="1:8" ht="15">
      <c r="A194" s="54" t="s">
        <v>120</v>
      </c>
      <c r="B194" s="46">
        <f>$P$4</f>
        <v>278.4656227799558</v>
      </c>
      <c r="C194" s="46">
        <f>$P$6</f>
        <v>0.018468893409832952</v>
      </c>
      <c r="D194" s="46">
        <f>$P$7</f>
        <v>0.37316472383776444</v>
      </c>
      <c r="E194" s="47">
        <v>0</v>
      </c>
      <c r="F194" s="46">
        <f>$P$8</f>
        <v>0.04061675581671787</v>
      </c>
      <c r="G194" s="51">
        <f>$P$9</f>
        <v>0.007749626595684715</v>
      </c>
      <c r="H194" s="58">
        <f aca="true" t="shared" si="35" ref="H194:H199">SUM(B194:G194)</f>
        <v>278.9056227796158</v>
      </c>
    </row>
    <row r="195" spans="1:8" ht="15">
      <c r="A195" s="54" t="s">
        <v>121</v>
      </c>
      <c r="B195" s="46">
        <f>$P$13</f>
        <v>0</v>
      </c>
      <c r="C195" s="46">
        <f>$P$11</f>
        <v>227.3885843930672</v>
      </c>
      <c r="D195" s="46">
        <f>$P$14</f>
        <v>3.9867677038888885</v>
      </c>
      <c r="E195" s="47">
        <v>0</v>
      </c>
      <c r="F195" s="46">
        <f>$P$15</f>
        <v>0.027502696222222223</v>
      </c>
      <c r="G195" s="48">
        <v>0</v>
      </c>
      <c r="H195" s="59">
        <f t="shared" si="35"/>
        <v>231.4028547931783</v>
      </c>
    </row>
    <row r="196" spans="1:8" ht="15">
      <c r="A196" s="54" t="s">
        <v>122</v>
      </c>
      <c r="B196" s="46">
        <f>$P$19</f>
        <v>0.2413880033172306</v>
      </c>
      <c r="C196" s="46">
        <f>$P$20</f>
        <v>3.528472741555556</v>
      </c>
      <c r="D196" s="46">
        <f>$P$17</f>
        <v>1395.2875447759334</v>
      </c>
      <c r="E196" s="46">
        <f>$P$21</f>
        <v>0</v>
      </c>
      <c r="F196" s="46">
        <f>$P$22</f>
        <v>0.5369905748888888</v>
      </c>
      <c r="G196" s="48">
        <v>0</v>
      </c>
      <c r="H196" s="59">
        <f t="shared" si="35"/>
        <v>1399.5943960956952</v>
      </c>
    </row>
    <row r="197" spans="1:8" ht="15">
      <c r="A197" s="54" t="s">
        <v>123</v>
      </c>
      <c r="B197" s="47">
        <v>0</v>
      </c>
      <c r="C197" s="47">
        <v>0</v>
      </c>
      <c r="D197" s="46">
        <f>$P$26</f>
        <v>0</v>
      </c>
      <c r="E197" s="46">
        <f>$P$24</f>
        <v>5.474327000000001</v>
      </c>
      <c r="F197" s="47">
        <v>0</v>
      </c>
      <c r="G197" s="48">
        <v>0</v>
      </c>
      <c r="H197" s="59">
        <f t="shared" si="35"/>
        <v>5.474327000000001</v>
      </c>
    </row>
    <row r="198" spans="1:8" ht="15">
      <c r="A198" s="54" t="s">
        <v>126</v>
      </c>
      <c r="B198" s="46">
        <f>$P$30</f>
        <v>0.00895</v>
      </c>
      <c r="C198" s="46">
        <f>$P$31</f>
        <v>0.026256749333333333</v>
      </c>
      <c r="D198" s="46">
        <f>$P$32</f>
        <v>1.2389624614444443</v>
      </c>
      <c r="E198" s="47">
        <v>0</v>
      </c>
      <c r="F198" s="46">
        <f>$P$28</f>
        <v>144.5603603811472</v>
      </c>
      <c r="G198" s="48">
        <v>0</v>
      </c>
      <c r="H198" s="59">
        <f t="shared" si="35"/>
        <v>145.834529591925</v>
      </c>
    </row>
    <row r="199" spans="1:8" ht="15">
      <c r="A199" s="54" t="s">
        <v>124</v>
      </c>
      <c r="B199" s="49">
        <v>0</v>
      </c>
      <c r="C199" s="49">
        <v>0</v>
      </c>
      <c r="D199" s="49">
        <v>0</v>
      </c>
      <c r="E199" s="49">
        <v>0</v>
      </c>
      <c r="F199" s="49">
        <v>0</v>
      </c>
      <c r="G199" s="50">
        <f>$P$34</f>
        <v>17.012328139585676</v>
      </c>
      <c r="H199" s="60">
        <f t="shared" si="35"/>
        <v>17.012328139585676</v>
      </c>
    </row>
    <row r="200" spans="1:8" ht="15">
      <c r="A200" s="53" t="s">
        <v>125</v>
      </c>
      <c r="B200" s="55">
        <f aca="true" t="shared" si="36" ref="B200:H200">SUM(B194:B199)</f>
        <v>278.7159607832731</v>
      </c>
      <c r="C200" s="56">
        <f t="shared" si="36"/>
        <v>230.96178277736593</v>
      </c>
      <c r="D200" s="56">
        <f t="shared" si="36"/>
        <v>1400.8864396651045</v>
      </c>
      <c r="E200" s="56">
        <f t="shared" si="36"/>
        <v>5.474327000000001</v>
      </c>
      <c r="F200" s="56">
        <f t="shared" si="36"/>
        <v>145.16547040807504</v>
      </c>
      <c r="G200" s="57">
        <f t="shared" si="36"/>
        <v>17.020077766181362</v>
      </c>
      <c r="H200" s="61">
        <f t="shared" si="36"/>
        <v>2078.2240584</v>
      </c>
    </row>
    <row r="202" ht="15">
      <c r="A202" s="62">
        <v>2005</v>
      </c>
    </row>
    <row r="203" spans="1:8" ht="15">
      <c r="A203" s="52" t="s">
        <v>118</v>
      </c>
      <c r="B203" s="63" t="s">
        <v>120</v>
      </c>
      <c r="C203" s="63" t="s">
        <v>121</v>
      </c>
      <c r="D203" s="63" t="s">
        <v>122</v>
      </c>
      <c r="E203" s="63" t="s">
        <v>123</v>
      </c>
      <c r="F203" s="63" t="s">
        <v>126</v>
      </c>
      <c r="G203" s="65" t="s">
        <v>124</v>
      </c>
      <c r="H203" s="65" t="s">
        <v>125</v>
      </c>
    </row>
    <row r="204" spans="1:8" ht="15">
      <c r="A204" s="53" t="s">
        <v>119</v>
      </c>
      <c r="B204" s="64"/>
      <c r="C204" s="64"/>
      <c r="D204" s="64"/>
      <c r="E204" s="64"/>
      <c r="F204" s="64"/>
      <c r="G204" s="66"/>
      <c r="H204" s="66"/>
    </row>
    <row r="205" spans="1:8" ht="15">
      <c r="A205" s="54" t="s">
        <v>120</v>
      </c>
      <c r="B205" s="46">
        <f>$Q$4</f>
        <v>278.6512945457717</v>
      </c>
      <c r="C205" s="46">
        <f>$Q$6</f>
        <v>0.0251009051393977</v>
      </c>
      <c r="D205" s="46">
        <f>$Q$7</f>
        <v>0.5071647838648708</v>
      </c>
      <c r="E205" s="47">
        <v>0</v>
      </c>
      <c r="F205" s="46">
        <f>$Q$8</f>
        <v>0.05520186359853687</v>
      </c>
      <c r="G205" s="51">
        <f>$Q$9</f>
        <v>0.010532447057194586</v>
      </c>
      <c r="H205" s="58">
        <f aca="true" t="shared" si="37" ref="H205:H210">SUM(B205:G205)</f>
        <v>279.2492945454317</v>
      </c>
    </row>
    <row r="206" spans="1:8" ht="15">
      <c r="A206" s="54" t="s">
        <v>121</v>
      </c>
      <c r="B206" s="46">
        <f>$Q$13</f>
        <v>0</v>
      </c>
      <c r="C206" s="46">
        <f>$Q$11</f>
        <v>219.15990660826407</v>
      </c>
      <c r="D206" s="46">
        <f>$Q$14</f>
        <v>3.9867677038888885</v>
      </c>
      <c r="E206" s="47">
        <v>0</v>
      </c>
      <c r="F206" s="46">
        <f>$Q$15</f>
        <v>0.027502696222222223</v>
      </c>
      <c r="G206" s="48">
        <v>0</v>
      </c>
      <c r="H206" s="59">
        <f t="shared" si="37"/>
        <v>223.17417700837518</v>
      </c>
    </row>
    <row r="207" spans="1:8" ht="15">
      <c r="A207" s="54" t="s">
        <v>122</v>
      </c>
      <c r="B207" s="46">
        <f>$Q$19</f>
        <v>0.3423314965306547</v>
      </c>
      <c r="C207" s="46">
        <f>$Q$20</f>
        <v>3.528472741555556</v>
      </c>
      <c r="D207" s="46">
        <f>$Q$17</f>
        <v>1402.2417033229042</v>
      </c>
      <c r="E207" s="46">
        <f>$Q$21</f>
        <v>0</v>
      </c>
      <c r="F207" s="46">
        <f>$Q$22</f>
        <v>0.5369905748888888</v>
      </c>
      <c r="G207" s="48">
        <v>0</v>
      </c>
      <c r="H207" s="59">
        <f t="shared" si="37"/>
        <v>1406.6494981358794</v>
      </c>
    </row>
    <row r="208" spans="1:8" ht="15">
      <c r="A208" s="54" t="s">
        <v>123</v>
      </c>
      <c r="B208" s="47">
        <v>0</v>
      </c>
      <c r="C208" s="47">
        <v>0</v>
      </c>
      <c r="D208" s="46">
        <f>$Q$26</f>
        <v>0</v>
      </c>
      <c r="E208" s="46">
        <f>$Q$24</f>
        <v>5.474327000000001</v>
      </c>
      <c r="F208" s="47">
        <v>0</v>
      </c>
      <c r="G208" s="48">
        <v>0</v>
      </c>
      <c r="H208" s="59">
        <f t="shared" si="37"/>
        <v>5.474327000000001</v>
      </c>
    </row>
    <row r="209" spans="1:8" ht="15">
      <c r="A209" s="54" t="s">
        <v>126</v>
      </c>
      <c r="B209" s="46">
        <f>$Q$30</f>
        <v>0.00895</v>
      </c>
      <c r="C209" s="46">
        <f>$Q$31</f>
        <v>0.026256749333333333</v>
      </c>
      <c r="D209" s="46">
        <f>$Q$32</f>
        <v>1.2389624614444443</v>
      </c>
      <c r="E209" s="47">
        <v>0</v>
      </c>
      <c r="F209" s="46">
        <f>$Q$28</f>
        <v>145.5530678272563</v>
      </c>
      <c r="G209" s="48">
        <v>0</v>
      </c>
      <c r="H209" s="59">
        <f t="shared" si="37"/>
        <v>146.8272370380341</v>
      </c>
    </row>
    <row r="210" spans="1:8" ht="15">
      <c r="A210" s="54" t="s">
        <v>124</v>
      </c>
      <c r="B210" s="49">
        <v>0</v>
      </c>
      <c r="C210" s="49">
        <v>0</v>
      </c>
      <c r="D210" s="49">
        <v>0</v>
      </c>
      <c r="E210" s="49">
        <v>0</v>
      </c>
      <c r="F210" s="49">
        <v>0</v>
      </c>
      <c r="G210" s="50">
        <f>$Q$34</f>
        <v>16.849524672279564</v>
      </c>
      <c r="H210" s="60">
        <f t="shared" si="37"/>
        <v>16.849524672279564</v>
      </c>
    </row>
    <row r="211" spans="1:8" ht="15">
      <c r="A211" s="53" t="s">
        <v>125</v>
      </c>
      <c r="B211" s="55">
        <f aca="true" t="shared" si="38" ref="B211:H211">SUM(B205:B210)</f>
        <v>279.0025760423024</v>
      </c>
      <c r="C211" s="56">
        <f t="shared" si="38"/>
        <v>222.73973700429235</v>
      </c>
      <c r="D211" s="56">
        <f t="shared" si="38"/>
        <v>1407.9745982721024</v>
      </c>
      <c r="E211" s="56">
        <f t="shared" si="38"/>
        <v>5.474327000000001</v>
      </c>
      <c r="F211" s="56">
        <f t="shared" si="38"/>
        <v>146.17276296196596</v>
      </c>
      <c r="G211" s="57">
        <f t="shared" si="38"/>
        <v>16.86005711933676</v>
      </c>
      <c r="H211" s="61">
        <f t="shared" si="38"/>
        <v>2078.2240583999996</v>
      </c>
    </row>
    <row r="213" ht="15">
      <c r="A213" s="62">
        <v>2006</v>
      </c>
    </row>
    <row r="214" spans="1:8" ht="15">
      <c r="A214" s="52" t="s">
        <v>118</v>
      </c>
      <c r="B214" s="63" t="s">
        <v>120</v>
      </c>
      <c r="C214" s="63" t="s">
        <v>121</v>
      </c>
      <c r="D214" s="63" t="s">
        <v>122</v>
      </c>
      <c r="E214" s="63" t="s">
        <v>123</v>
      </c>
      <c r="F214" s="63" t="s">
        <v>126</v>
      </c>
      <c r="G214" s="65" t="s">
        <v>124</v>
      </c>
      <c r="H214" s="65" t="s">
        <v>125</v>
      </c>
    </row>
    <row r="215" spans="1:8" ht="15">
      <c r="A215" s="53" t="s">
        <v>119</v>
      </c>
      <c r="B215" s="64"/>
      <c r="C215" s="64"/>
      <c r="D215" s="64"/>
      <c r="E215" s="64"/>
      <c r="F215" s="64"/>
      <c r="G215" s="66"/>
      <c r="H215" s="66"/>
    </row>
    <row r="216" spans="1:8" ht="15">
      <c r="A216" s="54" t="s">
        <v>120</v>
      </c>
      <c r="B216" s="46">
        <f>$R$4</f>
        <v>278.95647481334436</v>
      </c>
      <c r="C216" s="46">
        <f>$R$6</f>
        <v>0.02296019249855724</v>
      </c>
      <c r="D216" s="46">
        <f>$R$7</f>
        <v>0.46391160005419735</v>
      </c>
      <c r="E216" s="47">
        <v>0</v>
      </c>
      <c r="F216" s="46">
        <f>$R$8</f>
        <v>0.05049401236579945</v>
      </c>
      <c r="G216" s="51">
        <f>$R$9</f>
        <v>0.009634194885445996</v>
      </c>
      <c r="H216" s="58">
        <f aca="true" t="shared" si="39" ref="H216:H221">SUM(B216:G216)</f>
        <v>279.50347481314833</v>
      </c>
    </row>
    <row r="217" spans="1:8" ht="15">
      <c r="A217" s="54" t="s">
        <v>121</v>
      </c>
      <c r="B217" s="46">
        <f>$R$13</f>
        <v>0</v>
      </c>
      <c r="C217" s="46">
        <f>$R$11</f>
        <v>208.41661518564615</v>
      </c>
      <c r="D217" s="46">
        <f>$R$14</f>
        <v>3.9867677038888885</v>
      </c>
      <c r="E217" s="47">
        <v>0</v>
      </c>
      <c r="F217" s="46">
        <f>$R$15</f>
        <v>0.027502696222222223</v>
      </c>
      <c r="G217" s="48">
        <v>0</v>
      </c>
      <c r="H217" s="59">
        <f t="shared" si="39"/>
        <v>212.43088558575727</v>
      </c>
    </row>
    <row r="218" spans="1:8" ht="15">
      <c r="A218" s="54" t="s">
        <v>122</v>
      </c>
      <c r="B218" s="46">
        <f>$R$19</f>
        <v>0.32635146085747935</v>
      </c>
      <c r="C218" s="46">
        <f>$R$20</f>
        <v>3.528472741555556</v>
      </c>
      <c r="D218" s="46">
        <f>$R$17</f>
        <v>1411.9071664972798</v>
      </c>
      <c r="E218" s="46">
        <f>$R$21</f>
        <v>0</v>
      </c>
      <c r="F218" s="46">
        <f>$R$22</f>
        <v>0.5369905748888888</v>
      </c>
      <c r="G218" s="48">
        <v>0</v>
      </c>
      <c r="H218" s="59">
        <f t="shared" si="39"/>
        <v>1416.2989812745818</v>
      </c>
    </row>
    <row r="219" spans="1:8" ht="15">
      <c r="A219" s="54" t="s">
        <v>123</v>
      </c>
      <c r="B219" s="47">
        <v>0</v>
      </c>
      <c r="C219" s="47">
        <v>0</v>
      </c>
      <c r="D219" s="46">
        <f>$R$26</f>
        <v>0</v>
      </c>
      <c r="E219" s="46">
        <f>$R$24</f>
        <v>5.474327000000001</v>
      </c>
      <c r="F219" s="47">
        <v>0</v>
      </c>
      <c r="G219" s="48">
        <v>0</v>
      </c>
      <c r="H219" s="59">
        <f t="shared" si="39"/>
        <v>5.474327000000001</v>
      </c>
    </row>
    <row r="220" spans="1:8" ht="15">
      <c r="A220" s="54" t="s">
        <v>126</v>
      </c>
      <c r="B220" s="46">
        <f>$R$30</f>
        <v>0.00895</v>
      </c>
      <c r="C220" s="46">
        <f>$R$31</f>
        <v>0.026256749333333333</v>
      </c>
      <c r="D220" s="46">
        <f>$R$32</f>
        <v>1.2389624614444443</v>
      </c>
      <c r="E220" s="47">
        <v>0</v>
      </c>
      <c r="F220" s="46">
        <f>$R$28</f>
        <v>146.5554217528727</v>
      </c>
      <c r="G220" s="48">
        <v>0</v>
      </c>
      <c r="H220" s="59">
        <f t="shared" si="39"/>
        <v>147.82959096365047</v>
      </c>
    </row>
    <row r="221" spans="1:8" ht="15">
      <c r="A221" s="54" t="s">
        <v>124</v>
      </c>
      <c r="B221" s="49">
        <v>0</v>
      </c>
      <c r="C221" s="49">
        <v>0</v>
      </c>
      <c r="D221" s="49">
        <v>0</v>
      </c>
      <c r="E221" s="49">
        <v>0</v>
      </c>
      <c r="F221" s="49">
        <v>0</v>
      </c>
      <c r="G221" s="50">
        <f>$R$34</f>
        <v>16.686798762862118</v>
      </c>
      <c r="H221" s="60">
        <f t="shared" si="39"/>
        <v>16.686798762862118</v>
      </c>
    </row>
    <row r="222" spans="1:8" ht="15">
      <c r="A222" s="53" t="s">
        <v>125</v>
      </c>
      <c r="B222" s="55">
        <f aca="true" t="shared" si="40" ref="B222:H222">SUM(B216:B221)</f>
        <v>279.2917762742019</v>
      </c>
      <c r="C222" s="56">
        <f t="shared" si="40"/>
        <v>211.99430486903358</v>
      </c>
      <c r="D222" s="56">
        <f t="shared" si="40"/>
        <v>1417.5968082626675</v>
      </c>
      <c r="E222" s="56">
        <f t="shared" si="40"/>
        <v>5.474327000000001</v>
      </c>
      <c r="F222" s="56">
        <f t="shared" si="40"/>
        <v>147.1704090363496</v>
      </c>
      <c r="G222" s="57">
        <f t="shared" si="40"/>
        <v>16.696432957747565</v>
      </c>
      <c r="H222" s="61">
        <f t="shared" si="40"/>
        <v>2078.2240583999996</v>
      </c>
    </row>
    <row r="224" ht="15">
      <c r="A224" s="62">
        <v>2007</v>
      </c>
    </row>
    <row r="225" spans="1:8" ht="15">
      <c r="A225" s="52" t="s">
        <v>118</v>
      </c>
      <c r="B225" s="63" t="s">
        <v>120</v>
      </c>
      <c r="C225" s="63" t="s">
        <v>121</v>
      </c>
      <c r="D225" s="63" t="s">
        <v>122</v>
      </c>
      <c r="E225" s="63" t="s">
        <v>123</v>
      </c>
      <c r="F225" s="63" t="s">
        <v>126</v>
      </c>
      <c r="G225" s="65" t="s">
        <v>124</v>
      </c>
      <c r="H225" s="65" t="s">
        <v>125</v>
      </c>
    </row>
    <row r="226" spans="1:8" ht="15">
      <c r="A226" s="53" t="s">
        <v>119</v>
      </c>
      <c r="B226" s="64"/>
      <c r="C226" s="64"/>
      <c r="D226" s="64"/>
      <c r="E226" s="64"/>
      <c r="F226" s="64"/>
      <c r="G226" s="66"/>
      <c r="H226" s="66"/>
    </row>
    <row r="227" spans="1:8" ht="15">
      <c r="A227" s="54" t="s">
        <v>120</v>
      </c>
      <c r="B227" s="46">
        <f>$S$4</f>
        <v>279.22889119249</v>
      </c>
      <c r="C227" s="46">
        <f>$S$6</f>
        <v>0.02400956140768193</v>
      </c>
      <c r="D227" s="46">
        <f>$S$7</f>
        <v>0.48511414048192897</v>
      </c>
      <c r="E227" s="47">
        <v>0</v>
      </c>
      <c r="F227" s="46">
        <f>$S$8</f>
        <v>0.05280178250653137</v>
      </c>
      <c r="G227" s="51">
        <f>$S$9</f>
        <v>0.01007451456385768</v>
      </c>
      <c r="H227" s="58">
        <f aca="true" t="shared" si="41" ref="H227:H232">SUM(B227:G227)</f>
        <v>279.80089119145003</v>
      </c>
    </row>
    <row r="228" spans="1:8" ht="15">
      <c r="A228" s="54" t="s">
        <v>121</v>
      </c>
      <c r="B228" s="46">
        <f>$S$13</f>
        <v>0</v>
      </c>
      <c r="C228" s="46">
        <f>$S$11</f>
        <v>201.25272872225318</v>
      </c>
      <c r="D228" s="46">
        <f>$S$14</f>
        <v>3.9867677038888885</v>
      </c>
      <c r="E228" s="47">
        <v>0</v>
      </c>
      <c r="F228" s="46">
        <f>$S$15</f>
        <v>0.027502696222222223</v>
      </c>
      <c r="G228" s="48">
        <v>0</v>
      </c>
      <c r="H228" s="59">
        <f t="shared" si="41"/>
        <v>205.2669991223643</v>
      </c>
    </row>
    <row r="229" spans="1:8" ht="15">
      <c r="A229" s="54" t="s">
        <v>122</v>
      </c>
      <c r="B229" s="46">
        <f>$S$19</f>
        <v>0.1889357447862695</v>
      </c>
      <c r="C229" s="46">
        <f>$S$20</f>
        <v>3.528472741555556</v>
      </c>
      <c r="D229" s="46">
        <f>$S$17</f>
        <v>1418.0811671607441</v>
      </c>
      <c r="E229" s="46">
        <f>$S$21</f>
        <v>0</v>
      </c>
      <c r="F229" s="46">
        <f>$S$22</f>
        <v>0.5369905748888888</v>
      </c>
      <c r="G229" s="48">
        <v>0</v>
      </c>
      <c r="H229" s="59">
        <f t="shared" si="41"/>
        <v>1422.335566221975</v>
      </c>
    </row>
    <row r="230" spans="1:8" ht="15">
      <c r="A230" s="54" t="s">
        <v>123</v>
      </c>
      <c r="B230" s="47">
        <v>0</v>
      </c>
      <c r="C230" s="47">
        <v>0</v>
      </c>
      <c r="D230" s="46">
        <f>$S$26</f>
        <v>0</v>
      </c>
      <c r="E230" s="46">
        <f>$S$24</f>
        <v>5.474327000000001</v>
      </c>
      <c r="F230" s="47">
        <v>0</v>
      </c>
      <c r="G230" s="48">
        <v>0</v>
      </c>
      <c r="H230" s="59">
        <f t="shared" si="41"/>
        <v>5.474327000000001</v>
      </c>
    </row>
    <row r="231" spans="1:8" ht="15">
      <c r="A231" s="54" t="s">
        <v>126</v>
      </c>
      <c r="B231" s="46">
        <f>$S$30</f>
        <v>0.00895</v>
      </c>
      <c r="C231" s="46">
        <f>$S$31</f>
        <v>0.026256749333333333</v>
      </c>
      <c r="D231" s="46">
        <f>$S$32</f>
        <v>1.2389624614444443</v>
      </c>
      <c r="E231" s="47">
        <v>0</v>
      </c>
      <c r="F231" s="46">
        <f>$S$28</f>
        <v>147.5542678678023</v>
      </c>
      <c r="G231" s="48">
        <v>0</v>
      </c>
      <c r="H231" s="59">
        <f t="shared" si="41"/>
        <v>148.8284370785801</v>
      </c>
    </row>
    <row r="232" spans="1:8" ht="15">
      <c r="A232" s="54" t="s">
        <v>124</v>
      </c>
      <c r="B232" s="49">
        <v>0</v>
      </c>
      <c r="C232" s="49">
        <v>0</v>
      </c>
      <c r="D232" s="49">
        <v>0</v>
      </c>
      <c r="E232" s="49">
        <v>0</v>
      </c>
      <c r="F232" s="49">
        <v>0</v>
      </c>
      <c r="G232" s="50">
        <f>$S$34</f>
        <v>16.51783778563079</v>
      </c>
      <c r="H232" s="60">
        <f t="shared" si="41"/>
        <v>16.51783778563079</v>
      </c>
    </row>
    <row r="233" spans="1:8" ht="15">
      <c r="A233" s="53" t="s">
        <v>125</v>
      </c>
      <c r="B233" s="55">
        <f aca="true" t="shared" si="42" ref="B233:H233">SUM(B227:B232)</f>
        <v>279.42677693727626</v>
      </c>
      <c r="C233" s="56">
        <f t="shared" si="42"/>
        <v>204.83146777454976</v>
      </c>
      <c r="D233" s="56">
        <f t="shared" si="42"/>
        <v>1423.7920114665594</v>
      </c>
      <c r="E233" s="56">
        <f t="shared" si="42"/>
        <v>5.474327000000001</v>
      </c>
      <c r="F233" s="56">
        <f t="shared" si="42"/>
        <v>148.17156292141996</v>
      </c>
      <c r="G233" s="57">
        <f t="shared" si="42"/>
        <v>16.527912300194647</v>
      </c>
      <c r="H233" s="61">
        <f t="shared" si="42"/>
        <v>2078.2240584</v>
      </c>
    </row>
    <row r="235" ht="15">
      <c r="A235" s="62">
        <v>2008</v>
      </c>
    </row>
    <row r="236" spans="1:8" ht="15">
      <c r="A236" s="52" t="s">
        <v>118</v>
      </c>
      <c r="B236" s="63" t="s">
        <v>120</v>
      </c>
      <c r="C236" s="63" t="s">
        <v>121</v>
      </c>
      <c r="D236" s="63" t="s">
        <v>122</v>
      </c>
      <c r="E236" s="63" t="s">
        <v>123</v>
      </c>
      <c r="F236" s="63" t="s">
        <v>126</v>
      </c>
      <c r="G236" s="65" t="s">
        <v>124</v>
      </c>
      <c r="H236" s="65" t="s">
        <v>125</v>
      </c>
    </row>
    <row r="237" spans="1:8" ht="15">
      <c r="A237" s="53" t="s">
        <v>119</v>
      </c>
      <c r="B237" s="64"/>
      <c r="C237" s="64"/>
      <c r="D237" s="64"/>
      <c r="E237" s="64"/>
      <c r="F237" s="64"/>
      <c r="G237" s="66"/>
      <c r="H237" s="66"/>
    </row>
    <row r="238" spans="1:8" ht="15">
      <c r="A238" s="54" t="s">
        <v>120</v>
      </c>
      <c r="B238" s="46">
        <f>$T$4</f>
        <v>279.4073994175602</v>
      </c>
      <c r="C238" s="46">
        <f>$T$6</f>
        <v>0.008143103008543451</v>
      </c>
      <c r="D238" s="46">
        <f>$T$7</f>
        <v>0.164531719250042</v>
      </c>
      <c r="E238" s="47">
        <v>0</v>
      </c>
      <c r="F238" s="46">
        <f>$T$8</f>
        <v>0.017908296894079138</v>
      </c>
      <c r="G238" s="51">
        <f>$T$9</f>
        <v>0.00341688081933542</v>
      </c>
      <c r="H238" s="58">
        <f aca="true" t="shared" si="43" ref="H238:H243">SUM(B238:G238)</f>
        <v>279.60139941753215</v>
      </c>
    </row>
    <row r="239" spans="1:8" ht="15">
      <c r="A239" s="54" t="s">
        <v>121</v>
      </c>
      <c r="B239" s="46">
        <f>$T$13</f>
        <v>0</v>
      </c>
      <c r="C239" s="46">
        <f>$T$11</f>
        <v>199.2160007496563</v>
      </c>
      <c r="D239" s="46">
        <f>$T$14</f>
        <v>3.9867677038888885</v>
      </c>
      <c r="E239" s="47">
        <v>0</v>
      </c>
      <c r="F239" s="46">
        <f>$T$15</f>
        <v>0.027502696222222223</v>
      </c>
      <c r="G239" s="48">
        <v>0</v>
      </c>
      <c r="H239" s="59">
        <f t="shared" si="43"/>
        <v>203.23027114976742</v>
      </c>
    </row>
    <row r="240" spans="1:8" ht="15">
      <c r="A240" s="54" t="s">
        <v>122</v>
      </c>
      <c r="B240" s="46">
        <f>$T$19</f>
        <v>0.442732086922263</v>
      </c>
      <c r="C240" s="46">
        <f>$T$20</f>
        <v>3.528472741555556</v>
      </c>
      <c r="D240" s="46">
        <f>$T$17</f>
        <v>1419.2166737517882</v>
      </c>
      <c r="E240" s="46">
        <f>$T$21</f>
        <v>0</v>
      </c>
      <c r="F240" s="46">
        <f>$T$22</f>
        <v>0.5369905748888888</v>
      </c>
      <c r="G240" s="48">
        <v>0</v>
      </c>
      <c r="H240" s="59">
        <f t="shared" si="43"/>
        <v>1423.724869155155</v>
      </c>
    </row>
    <row r="241" spans="1:8" ht="15">
      <c r="A241" s="54" t="s">
        <v>123</v>
      </c>
      <c r="B241" s="47">
        <v>0</v>
      </c>
      <c r="C241" s="47">
        <v>0</v>
      </c>
      <c r="D241" s="46">
        <f>$T$26</f>
        <v>0</v>
      </c>
      <c r="E241" s="46">
        <f>$T$24</f>
        <v>5.474327000000001</v>
      </c>
      <c r="F241" s="47">
        <v>0</v>
      </c>
      <c r="G241" s="48">
        <v>0</v>
      </c>
      <c r="H241" s="59">
        <f t="shared" si="43"/>
        <v>5.474327000000001</v>
      </c>
    </row>
    <row r="242" spans="1:8" ht="15">
      <c r="A242" s="54" t="s">
        <v>126</v>
      </c>
      <c r="B242" s="46">
        <f>$T$30</f>
        <v>0.00895</v>
      </c>
      <c r="C242" s="46">
        <f>$T$31</f>
        <v>0.026256749333333333</v>
      </c>
      <c r="D242" s="46">
        <f>$T$32</f>
        <v>1.2389624614444443</v>
      </c>
      <c r="E242" s="47">
        <v>0</v>
      </c>
      <c r="F242" s="46">
        <f>$T$28</f>
        <v>148.57171461060852</v>
      </c>
      <c r="G242" s="48">
        <v>0</v>
      </c>
      <c r="H242" s="59">
        <f t="shared" si="43"/>
        <v>149.8458838213863</v>
      </c>
    </row>
    <row r="243" spans="1:8" ht="15">
      <c r="A243" s="54" t="s">
        <v>124</v>
      </c>
      <c r="B243" s="49">
        <v>0</v>
      </c>
      <c r="C243" s="49">
        <v>0</v>
      </c>
      <c r="D243" s="49">
        <v>0</v>
      </c>
      <c r="E243" s="49">
        <v>0</v>
      </c>
      <c r="F243" s="49">
        <v>0</v>
      </c>
      <c r="G243" s="50">
        <f>$T$34</f>
        <v>16.347307856159155</v>
      </c>
      <c r="H243" s="60">
        <f t="shared" si="43"/>
        <v>16.347307856159155</v>
      </c>
    </row>
    <row r="244" spans="1:8" ht="15">
      <c r="A244" s="53" t="s">
        <v>125</v>
      </c>
      <c r="B244" s="55">
        <f aca="true" t="shared" si="44" ref="B244:H244">SUM(B238:B243)</f>
        <v>279.8590815044825</v>
      </c>
      <c r="C244" s="56">
        <f t="shared" si="44"/>
        <v>202.77887334355373</v>
      </c>
      <c r="D244" s="56">
        <f t="shared" si="44"/>
        <v>1424.6069356363716</v>
      </c>
      <c r="E244" s="56">
        <f t="shared" si="44"/>
        <v>5.474327000000001</v>
      </c>
      <c r="F244" s="56">
        <f t="shared" si="44"/>
        <v>149.15411617861372</v>
      </c>
      <c r="G244" s="57">
        <f t="shared" si="44"/>
        <v>16.350724736978492</v>
      </c>
      <c r="H244" s="61">
        <f t="shared" si="44"/>
        <v>2078.2240584</v>
      </c>
    </row>
    <row r="246" ht="15">
      <c r="A246" s="62">
        <v>2009</v>
      </c>
    </row>
    <row r="247" spans="1:8" ht="15">
      <c r="A247" s="52" t="s">
        <v>118</v>
      </c>
      <c r="B247" s="63" t="s">
        <v>120</v>
      </c>
      <c r="C247" s="63" t="s">
        <v>121</v>
      </c>
      <c r="D247" s="63" t="s">
        <v>122</v>
      </c>
      <c r="E247" s="63" t="s">
        <v>123</v>
      </c>
      <c r="F247" s="63" t="s">
        <v>126</v>
      </c>
      <c r="G247" s="65" t="s">
        <v>124</v>
      </c>
      <c r="H247" s="65" t="s">
        <v>125</v>
      </c>
    </row>
    <row r="248" spans="1:8" ht="15">
      <c r="A248" s="53" t="s">
        <v>119</v>
      </c>
      <c r="B248" s="64"/>
      <c r="C248" s="64"/>
      <c r="D248" s="64"/>
      <c r="E248" s="64"/>
      <c r="F248" s="64"/>
      <c r="G248" s="66"/>
      <c r="H248" s="66"/>
    </row>
    <row r="249" spans="1:8" ht="15">
      <c r="A249" s="54" t="s">
        <v>120</v>
      </c>
      <c r="B249" s="46">
        <f>$U$4</f>
        <v>279.38973270913857</v>
      </c>
      <c r="C249" s="46">
        <f>$U$6</f>
        <v>0.007933229197302603</v>
      </c>
      <c r="D249" s="46">
        <f>$U$7</f>
        <v>0.16029121057014606</v>
      </c>
      <c r="E249" s="47">
        <v>0</v>
      </c>
      <c r="F249" s="46">
        <f>$U$8</f>
        <v>0.017446742801241335</v>
      </c>
      <c r="G249" s="51">
        <f>$U$9</f>
        <v>0.003328816871310041</v>
      </c>
      <c r="H249" s="58">
        <f aca="true" t="shared" si="45" ref="H249:H254">SUM(B249:G249)</f>
        <v>279.5787327085786</v>
      </c>
    </row>
    <row r="250" spans="1:8" ht="15">
      <c r="A250" s="54" t="s">
        <v>121</v>
      </c>
      <c r="B250" s="46">
        <f>$U$13</f>
        <v>0</v>
      </c>
      <c r="C250" s="46">
        <f>$U$11</f>
        <v>199.07174390762356</v>
      </c>
      <c r="D250" s="46">
        <f>$U$14</f>
        <v>3.9867677038888885</v>
      </c>
      <c r="E250" s="47">
        <v>0</v>
      </c>
      <c r="F250" s="46">
        <f>$U$15</f>
        <v>0.027502696222222223</v>
      </c>
      <c r="G250" s="48">
        <v>0</v>
      </c>
      <c r="H250" s="59">
        <f t="shared" si="45"/>
        <v>203.08601430773467</v>
      </c>
    </row>
    <row r="251" spans="1:8" ht="15">
      <c r="A251" s="54" t="s">
        <v>122</v>
      </c>
      <c r="B251" s="46">
        <f>$U$19</f>
        <v>0.216497672</v>
      </c>
      <c r="C251" s="46">
        <f>$U$20</f>
        <v>3.528472741555556</v>
      </c>
      <c r="D251" s="46">
        <f>$U$17</f>
        <v>1419.1158840536018</v>
      </c>
      <c r="E251" s="46">
        <f>$U$21</f>
        <v>0</v>
      </c>
      <c r="F251" s="46">
        <f>$U$22</f>
        <v>0.5369905748888888</v>
      </c>
      <c r="G251" s="48">
        <v>0</v>
      </c>
      <c r="H251" s="59">
        <f t="shared" si="45"/>
        <v>1423.3978450420464</v>
      </c>
    </row>
    <row r="252" spans="1:8" ht="15">
      <c r="A252" s="54" t="s">
        <v>123</v>
      </c>
      <c r="B252" s="47">
        <v>0</v>
      </c>
      <c r="C252" s="47">
        <v>0</v>
      </c>
      <c r="D252" s="46">
        <f>$U$26</f>
        <v>0</v>
      </c>
      <c r="E252" s="46">
        <f>$U$24</f>
        <v>5.474327000000001</v>
      </c>
      <c r="F252" s="47">
        <v>0</v>
      </c>
      <c r="G252" s="48">
        <v>0</v>
      </c>
      <c r="H252" s="59">
        <f t="shared" si="45"/>
        <v>5.474327000000001</v>
      </c>
    </row>
    <row r="253" spans="1:8" ht="15">
      <c r="A253" s="54" t="s">
        <v>126</v>
      </c>
      <c r="B253" s="46">
        <f>$U$30</f>
        <v>0.00895</v>
      </c>
      <c r="C253" s="46">
        <f>$U$31</f>
        <v>0.026256749333333333</v>
      </c>
      <c r="D253" s="46">
        <f>$U$32</f>
        <v>1.2389624614444443</v>
      </c>
      <c r="E253" s="47">
        <v>0</v>
      </c>
      <c r="F253" s="46">
        <f>$U$28</f>
        <v>149.2386120543216</v>
      </c>
      <c r="G253" s="48">
        <v>0</v>
      </c>
      <c r="H253" s="59">
        <f t="shared" si="45"/>
        <v>150.5127812650994</v>
      </c>
    </row>
    <row r="254" spans="1:8" ht="15">
      <c r="A254" s="54" t="s">
        <v>124</v>
      </c>
      <c r="B254" s="49">
        <v>0</v>
      </c>
      <c r="C254" s="49">
        <v>0</v>
      </c>
      <c r="D254" s="49">
        <v>0</v>
      </c>
      <c r="E254" s="49">
        <v>0</v>
      </c>
      <c r="F254" s="49">
        <v>0</v>
      </c>
      <c r="G254" s="50">
        <f>$U$34</f>
        <v>16.174358076540933</v>
      </c>
      <c r="H254" s="60">
        <f t="shared" si="45"/>
        <v>16.174358076540933</v>
      </c>
    </row>
    <row r="255" spans="1:8" ht="15">
      <c r="A255" s="53" t="s">
        <v>125</v>
      </c>
      <c r="B255" s="55">
        <f aca="true" t="shared" si="46" ref="B255:H255">SUM(B249:B254)</f>
        <v>279.6151803811386</v>
      </c>
      <c r="C255" s="56">
        <f t="shared" si="46"/>
        <v>202.63440662770975</v>
      </c>
      <c r="D255" s="56">
        <f t="shared" si="46"/>
        <v>1424.5019054295053</v>
      </c>
      <c r="E255" s="56">
        <f t="shared" si="46"/>
        <v>5.474327000000001</v>
      </c>
      <c r="F255" s="56">
        <f t="shared" si="46"/>
        <v>149.82055206823395</v>
      </c>
      <c r="G255" s="57">
        <f t="shared" si="46"/>
        <v>16.177686893412243</v>
      </c>
      <c r="H255" s="61">
        <f t="shared" si="46"/>
        <v>2078.2240584</v>
      </c>
    </row>
    <row r="257" ht="15">
      <c r="A257" s="62">
        <v>2010</v>
      </c>
    </row>
    <row r="258" spans="1:8" ht="15">
      <c r="A258" s="52" t="s">
        <v>118</v>
      </c>
      <c r="B258" s="63" t="s">
        <v>120</v>
      </c>
      <c r="C258" s="63" t="s">
        <v>121</v>
      </c>
      <c r="D258" s="63" t="s">
        <v>122</v>
      </c>
      <c r="E258" s="63" t="s">
        <v>123</v>
      </c>
      <c r="F258" s="63" t="s">
        <v>126</v>
      </c>
      <c r="G258" s="65" t="s">
        <v>124</v>
      </c>
      <c r="H258" s="65" t="s">
        <v>125</v>
      </c>
    </row>
    <row r="259" spans="1:8" ht="15">
      <c r="A259" s="53" t="s">
        <v>119</v>
      </c>
      <c r="B259" s="64"/>
      <c r="C259" s="64"/>
      <c r="D259" s="64"/>
      <c r="E259" s="64"/>
      <c r="F259" s="64"/>
      <c r="G259" s="66"/>
      <c r="H259" s="66"/>
    </row>
    <row r="260" spans="1:8" ht="15">
      <c r="A260" s="54" t="s">
        <v>120</v>
      </c>
      <c r="B260" s="46">
        <f>$V$4</f>
        <v>279.2589538046171</v>
      </c>
      <c r="C260" s="46">
        <f>$V$6</f>
        <v>0.00910852242107662</v>
      </c>
      <c r="D260" s="46">
        <f>$V$7</f>
        <v>0.18403805676963328</v>
      </c>
      <c r="E260" s="47">
        <v>0</v>
      </c>
      <c r="F260" s="46">
        <f>$V$8</f>
        <v>0.020031445459044166</v>
      </c>
      <c r="G260" s="51">
        <f>$V$9</f>
        <v>0.0038219749302459355</v>
      </c>
      <c r="H260" s="58">
        <f aca="true" t="shared" si="47" ref="H260:H265">SUM(B260:G260)</f>
        <v>279.47595380419705</v>
      </c>
    </row>
    <row r="261" spans="1:8" ht="15">
      <c r="A261" s="54" t="s">
        <v>121</v>
      </c>
      <c r="B261" s="46">
        <f>$V$13</f>
        <v>0</v>
      </c>
      <c r="C261" s="46">
        <f>$V$11</f>
        <v>198.08287874445608</v>
      </c>
      <c r="D261" s="46">
        <f>$V$14</f>
        <v>3.9867677038888885</v>
      </c>
      <c r="E261" s="47">
        <v>0</v>
      </c>
      <c r="F261" s="46">
        <f>$V$15</f>
        <v>0.027502696222222223</v>
      </c>
      <c r="G261" s="48">
        <v>0</v>
      </c>
      <c r="H261" s="59">
        <f t="shared" si="47"/>
        <v>202.0971491445672</v>
      </c>
    </row>
    <row r="262" spans="1:8" ht="15">
      <c r="A262" s="54" t="s">
        <v>122</v>
      </c>
      <c r="B262" s="46">
        <f>$V$19</f>
        <v>0.178925721</v>
      </c>
      <c r="C262" s="46">
        <f>$V$20</f>
        <v>3.528472741555556</v>
      </c>
      <c r="D262" s="46">
        <f>$V$17</f>
        <v>1419.4157277925374</v>
      </c>
      <c r="E262" s="46">
        <f>$V$21</f>
        <v>0</v>
      </c>
      <c r="F262" s="46">
        <f>$V$22</f>
        <v>0.5369905748888888</v>
      </c>
      <c r="G262" s="48">
        <v>0</v>
      </c>
      <c r="H262" s="59">
        <f t="shared" si="47"/>
        <v>1423.660116829982</v>
      </c>
    </row>
    <row r="263" spans="1:8" ht="15">
      <c r="A263" s="54" t="s">
        <v>123</v>
      </c>
      <c r="B263" s="47">
        <v>0</v>
      </c>
      <c r="C263" s="47">
        <v>0</v>
      </c>
      <c r="D263" s="46">
        <f>$V$26</f>
        <v>0</v>
      </c>
      <c r="E263" s="46">
        <f>$V$24</f>
        <v>5.474327000000001</v>
      </c>
      <c r="F263" s="47">
        <v>0</v>
      </c>
      <c r="G263" s="48">
        <v>0</v>
      </c>
      <c r="H263" s="59">
        <f t="shared" si="47"/>
        <v>5.474327000000001</v>
      </c>
    </row>
    <row r="264" spans="1:8" ht="15">
      <c r="A264" s="54" t="s">
        <v>126</v>
      </c>
      <c r="B264" s="46">
        <f>$V$30</f>
        <v>0.00895</v>
      </c>
      <c r="C264" s="46">
        <f>$V$31</f>
        <v>0.026256749333333333</v>
      </c>
      <c r="D264" s="46">
        <f>$V$32</f>
        <v>1.2389624614444443</v>
      </c>
      <c r="E264" s="47">
        <v>0</v>
      </c>
      <c r="F264" s="46">
        <f>$V$28</f>
        <v>150.2373197029927</v>
      </c>
      <c r="G264" s="48">
        <v>0</v>
      </c>
      <c r="H264" s="59">
        <f t="shared" si="47"/>
        <v>151.51148891377048</v>
      </c>
    </row>
    <row r="265" spans="1:8" ht="15">
      <c r="A265" s="54" t="s">
        <v>124</v>
      </c>
      <c r="B265" s="49">
        <v>0</v>
      </c>
      <c r="C265" s="49">
        <v>0</v>
      </c>
      <c r="D265" s="49">
        <v>0</v>
      </c>
      <c r="E265" s="49">
        <v>0</v>
      </c>
      <c r="F265" s="49">
        <v>0</v>
      </c>
      <c r="G265" s="50">
        <f>$V$34</f>
        <v>16.005022707483604</v>
      </c>
      <c r="H265" s="60">
        <f t="shared" si="47"/>
        <v>16.005022707483604</v>
      </c>
    </row>
    <row r="266" spans="1:8" ht="15">
      <c r="A266" s="53" t="s">
        <v>125</v>
      </c>
      <c r="B266" s="55">
        <f aca="true" t="shared" si="48" ref="B266:H266">SUM(B260:B265)</f>
        <v>279.4468295256171</v>
      </c>
      <c r="C266" s="56">
        <f t="shared" si="48"/>
        <v>201.64671675776606</v>
      </c>
      <c r="D266" s="56">
        <f t="shared" si="48"/>
        <v>1424.8254960146405</v>
      </c>
      <c r="E266" s="56">
        <f t="shared" si="48"/>
        <v>5.474327000000001</v>
      </c>
      <c r="F266" s="56">
        <f t="shared" si="48"/>
        <v>150.82184441956284</v>
      </c>
      <c r="G266" s="57">
        <f t="shared" si="48"/>
        <v>16.00884468241385</v>
      </c>
      <c r="H266" s="61">
        <f t="shared" si="48"/>
        <v>2078.2240584</v>
      </c>
    </row>
    <row r="268" ht="15">
      <c r="A268" s="62">
        <v>2011</v>
      </c>
    </row>
    <row r="269" spans="1:8" ht="15">
      <c r="A269" s="52" t="s">
        <v>118</v>
      </c>
      <c r="B269" s="63" t="s">
        <v>120</v>
      </c>
      <c r="C269" s="63" t="s">
        <v>121</v>
      </c>
      <c r="D269" s="63" t="s">
        <v>122</v>
      </c>
      <c r="E269" s="63" t="s">
        <v>123</v>
      </c>
      <c r="F269" s="63" t="s">
        <v>126</v>
      </c>
      <c r="G269" s="65" t="s">
        <v>124</v>
      </c>
      <c r="H269" s="65" t="s">
        <v>125</v>
      </c>
    </row>
    <row r="270" spans="1:8" ht="15">
      <c r="A270" s="53" t="s">
        <v>119</v>
      </c>
      <c r="B270" s="64"/>
      <c r="C270" s="64"/>
      <c r="D270" s="64"/>
      <c r="E270" s="64"/>
      <c r="F270" s="64"/>
      <c r="G270" s="66"/>
      <c r="H270" s="66"/>
    </row>
    <row r="271" spans="1:8" ht="15">
      <c r="A271" s="54" t="s">
        <v>120</v>
      </c>
      <c r="B271" s="46">
        <f>$W$4</f>
        <v>279.25130941719715</v>
      </c>
      <c r="C271" s="46">
        <f>$W$6</f>
        <v>0.012508477807299573</v>
      </c>
      <c r="D271" s="46">
        <f>$W$7</f>
        <v>0.25273429019340304</v>
      </c>
      <c r="E271" s="47">
        <v>0</v>
      </c>
      <c r="F271" s="46">
        <f>$W$8</f>
        <v>0.027508620980368558</v>
      </c>
      <c r="G271" s="51">
        <f>$W$9</f>
        <v>0.005248610738928812</v>
      </c>
      <c r="H271" s="58">
        <f aca="true" t="shared" si="49" ref="H271:H276">SUM(B271:G271)</f>
        <v>279.54930941691714</v>
      </c>
    </row>
    <row r="272" spans="1:8" ht="15">
      <c r="A272" s="54" t="s">
        <v>121</v>
      </c>
      <c r="B272" s="46">
        <f>$W$13</f>
        <v>0</v>
      </c>
      <c r="C272" s="46">
        <f>$W$11</f>
        <v>197.04838666687408</v>
      </c>
      <c r="D272" s="46">
        <f>$W$14</f>
        <v>3.9867677038888885</v>
      </c>
      <c r="E272" s="47">
        <v>0</v>
      </c>
      <c r="F272" s="46">
        <f>$W$15</f>
        <v>0.027502696222222223</v>
      </c>
      <c r="G272" s="48">
        <v>0</v>
      </c>
      <c r="H272" s="59">
        <f t="shared" si="49"/>
        <v>201.0626570669852</v>
      </c>
    </row>
    <row r="273" spans="1:8" ht="15">
      <c r="A273" s="54" t="s">
        <v>122</v>
      </c>
      <c r="B273" s="46">
        <f>$W$19</f>
        <v>0.214891102</v>
      </c>
      <c r="C273" s="46">
        <f>$W$20</f>
        <v>3.528472741555556</v>
      </c>
      <c r="D273" s="46">
        <f>$W$17</f>
        <v>1418.8481642515617</v>
      </c>
      <c r="E273" s="46">
        <f>$W$21</f>
        <v>0</v>
      </c>
      <c r="F273" s="46">
        <f>$W$22</f>
        <v>0.5369905748888888</v>
      </c>
      <c r="G273" s="48">
        <v>0</v>
      </c>
      <c r="H273" s="59">
        <f t="shared" si="49"/>
        <v>1423.128518670006</v>
      </c>
    </row>
    <row r="274" spans="1:8" ht="15">
      <c r="A274" s="54" t="s">
        <v>123</v>
      </c>
      <c r="B274" s="47">
        <v>0</v>
      </c>
      <c r="C274" s="47">
        <v>0</v>
      </c>
      <c r="D274" s="46">
        <f>$W$26</f>
        <v>0</v>
      </c>
      <c r="E274" s="46">
        <f>$W$24</f>
        <v>5.2053270000000005</v>
      </c>
      <c r="F274" s="47">
        <v>0</v>
      </c>
      <c r="G274" s="48">
        <v>0</v>
      </c>
      <c r="H274" s="59">
        <f t="shared" si="49"/>
        <v>5.2053270000000005</v>
      </c>
    </row>
    <row r="275" spans="1:8" ht="15">
      <c r="A275" s="54" t="s">
        <v>126</v>
      </c>
      <c r="B275" s="46">
        <f>$W$30</f>
        <v>0.00895</v>
      </c>
      <c r="C275" s="46">
        <f>$W$31</f>
        <v>0.026256749333333333</v>
      </c>
      <c r="D275" s="46">
        <f>$W$32</f>
        <v>1.2389624614444443</v>
      </c>
      <c r="E275" s="47">
        <v>0</v>
      </c>
      <c r="F275" s="46">
        <f>$W$28</f>
        <v>151.90024778189868</v>
      </c>
      <c r="G275" s="48">
        <v>0</v>
      </c>
      <c r="H275" s="59">
        <f t="shared" si="49"/>
        <v>153.17441699267647</v>
      </c>
    </row>
    <row r="276" spans="1:8" ht="15">
      <c r="A276" s="54" t="s">
        <v>124</v>
      </c>
      <c r="B276" s="49">
        <v>0</v>
      </c>
      <c r="C276" s="49">
        <v>0</v>
      </c>
      <c r="D276" s="49">
        <v>0</v>
      </c>
      <c r="E276" s="49">
        <v>0</v>
      </c>
      <c r="F276" s="49">
        <v>0</v>
      </c>
      <c r="G276" s="50">
        <f>$W$34</f>
        <v>16.103829253415437</v>
      </c>
      <c r="H276" s="60">
        <f t="shared" si="49"/>
        <v>16.103829253415437</v>
      </c>
    </row>
    <row r="277" spans="1:8" ht="15">
      <c r="A277" s="53" t="s">
        <v>125</v>
      </c>
      <c r="B277" s="55">
        <f aca="true" t="shared" si="50" ref="B277:H277">SUM(B271:B276)</f>
        <v>279.4751505191972</v>
      </c>
      <c r="C277" s="56">
        <f t="shared" si="50"/>
        <v>200.61562463557027</v>
      </c>
      <c r="D277" s="56">
        <f t="shared" si="50"/>
        <v>1424.3266287070885</v>
      </c>
      <c r="E277" s="56">
        <f t="shared" si="50"/>
        <v>5.2053270000000005</v>
      </c>
      <c r="F277" s="56">
        <f t="shared" si="50"/>
        <v>152.49224967399016</v>
      </c>
      <c r="G277" s="57">
        <f t="shared" si="50"/>
        <v>16.109077864154365</v>
      </c>
      <c r="H277" s="61">
        <f t="shared" si="50"/>
        <v>2078.2240584</v>
      </c>
    </row>
    <row r="279" ht="15">
      <c r="A279" s="62">
        <v>2012</v>
      </c>
    </row>
    <row r="280" spans="1:8" ht="15">
      <c r="A280" s="52" t="s">
        <v>118</v>
      </c>
      <c r="B280" s="63" t="s">
        <v>120</v>
      </c>
      <c r="C280" s="63" t="s">
        <v>121</v>
      </c>
      <c r="D280" s="63" t="s">
        <v>122</v>
      </c>
      <c r="E280" s="63" t="s">
        <v>123</v>
      </c>
      <c r="F280" s="63" t="s">
        <v>126</v>
      </c>
      <c r="G280" s="65" t="s">
        <v>124</v>
      </c>
      <c r="H280" s="65" t="s">
        <v>125</v>
      </c>
    </row>
    <row r="281" spans="1:8" ht="15">
      <c r="A281" s="53" t="s">
        <v>119</v>
      </c>
      <c r="B281" s="64"/>
      <c r="C281" s="64"/>
      <c r="D281" s="64"/>
      <c r="E281" s="64"/>
      <c r="F281" s="64"/>
      <c r="G281" s="66"/>
      <c r="H281" s="66"/>
    </row>
    <row r="282" spans="1:8" ht="15">
      <c r="A282" s="54" t="s">
        <v>120</v>
      </c>
      <c r="B282" s="46">
        <f>$X$4</f>
        <v>279.3049937664171</v>
      </c>
      <c r="C282" s="46">
        <f>$X$6</f>
        <v>0.031648967212363155</v>
      </c>
      <c r="D282" s="46">
        <f>$X$7</f>
        <v>0.6394686377508733</v>
      </c>
      <c r="E282" s="47">
        <v>0</v>
      </c>
      <c r="F282" s="46">
        <f>$X$8</f>
        <v>0.06960234945270018</v>
      </c>
      <c r="G282" s="51">
        <f>$X$9</f>
        <v>0.013280041884063344</v>
      </c>
      <c r="H282" s="58">
        <f aca="true" t="shared" si="51" ref="H282:H287">SUM(B282:G282)</f>
        <v>280.05899376271714</v>
      </c>
    </row>
    <row r="283" spans="1:8" ht="15">
      <c r="A283" s="54" t="s">
        <v>121</v>
      </c>
      <c r="B283" s="46">
        <f>$X$13</f>
        <v>0</v>
      </c>
      <c r="C283" s="46">
        <f>$X$11</f>
        <v>192.57902432228266</v>
      </c>
      <c r="D283" s="46">
        <f>$X$14</f>
        <v>3.9867677038888885</v>
      </c>
      <c r="E283" s="47">
        <v>0</v>
      </c>
      <c r="F283" s="46">
        <f>$X$15</f>
        <v>0.027502696222222223</v>
      </c>
      <c r="G283" s="48">
        <v>0</v>
      </c>
      <c r="H283" s="59">
        <f t="shared" si="51"/>
        <v>196.59329472239378</v>
      </c>
    </row>
    <row r="284" spans="1:8" ht="15">
      <c r="A284" s="54" t="s">
        <v>122</v>
      </c>
      <c r="B284" s="46">
        <f>$X$19</f>
        <v>0.29180558</v>
      </c>
      <c r="C284" s="46">
        <f>$X$20</f>
        <v>3.528472741555556</v>
      </c>
      <c r="D284" s="46">
        <f>$X$17</f>
        <v>1421.258057838454</v>
      </c>
      <c r="E284" s="46">
        <f>$X$21</f>
        <v>0</v>
      </c>
      <c r="F284" s="46">
        <f>$X$22</f>
        <v>0.5369905748888888</v>
      </c>
      <c r="G284" s="48">
        <v>0</v>
      </c>
      <c r="H284" s="59">
        <f t="shared" si="51"/>
        <v>1425.6153267348986</v>
      </c>
    </row>
    <row r="285" spans="1:8" ht="15">
      <c r="A285" s="54" t="s">
        <v>123</v>
      </c>
      <c r="B285" s="47">
        <v>0</v>
      </c>
      <c r="C285" s="47">
        <v>0</v>
      </c>
      <c r="D285" s="46">
        <f>$X$26</f>
        <v>0</v>
      </c>
      <c r="E285" s="46">
        <f>$X$24</f>
        <v>4.936327</v>
      </c>
      <c r="F285" s="47">
        <v>0</v>
      </c>
      <c r="G285" s="48">
        <v>0</v>
      </c>
      <c r="H285" s="59">
        <f t="shared" si="51"/>
        <v>4.936327</v>
      </c>
    </row>
    <row r="286" spans="1:8" ht="15">
      <c r="A286" s="54" t="s">
        <v>126</v>
      </c>
      <c r="B286" s="46">
        <f>$X$30</f>
        <v>0.00895</v>
      </c>
      <c r="C286" s="46">
        <f>$X$31</f>
        <v>0.026256749333333333</v>
      </c>
      <c r="D286" s="46">
        <f>$X$32</f>
        <v>1.2389624614444443</v>
      </c>
      <c r="E286" s="47">
        <v>0</v>
      </c>
      <c r="F286" s="46">
        <f>$X$28</f>
        <v>153.54586758432916</v>
      </c>
      <c r="G286" s="48">
        <v>0</v>
      </c>
      <c r="H286" s="59">
        <f t="shared" si="51"/>
        <v>154.82003679510694</v>
      </c>
    </row>
    <row r="287" spans="1:8" ht="15">
      <c r="A287" s="54" t="s">
        <v>124</v>
      </c>
      <c r="B287" s="49">
        <v>0</v>
      </c>
      <c r="C287" s="49">
        <v>0</v>
      </c>
      <c r="D287" s="49">
        <v>0</v>
      </c>
      <c r="E287" s="49">
        <v>0</v>
      </c>
      <c r="F287" s="49">
        <v>0</v>
      </c>
      <c r="G287" s="50">
        <f>$X$34</f>
        <v>16.200079384883765</v>
      </c>
      <c r="H287" s="60">
        <f t="shared" si="51"/>
        <v>16.200079384883765</v>
      </c>
    </row>
    <row r="288" spans="1:8" ht="15">
      <c r="A288" s="53" t="s">
        <v>125</v>
      </c>
      <c r="B288" s="55">
        <f aca="true" t="shared" si="52" ref="B288:H288">SUM(B282:B287)</f>
        <v>279.60574934641716</v>
      </c>
      <c r="C288" s="56">
        <f t="shared" si="52"/>
        <v>196.1654027803839</v>
      </c>
      <c r="D288" s="56">
        <f t="shared" si="52"/>
        <v>1427.1232566415383</v>
      </c>
      <c r="E288" s="56">
        <f t="shared" si="52"/>
        <v>4.936327</v>
      </c>
      <c r="F288" s="56">
        <f t="shared" si="52"/>
        <v>154.17996320489297</v>
      </c>
      <c r="G288" s="57">
        <f t="shared" si="52"/>
        <v>16.213359426767827</v>
      </c>
      <c r="H288" s="61">
        <f t="shared" si="52"/>
        <v>2078.2240584</v>
      </c>
    </row>
    <row r="290" ht="15">
      <c r="A290" s="62">
        <v>2013</v>
      </c>
    </row>
    <row r="291" spans="1:8" ht="15">
      <c r="A291" s="52" t="s">
        <v>118</v>
      </c>
      <c r="B291" s="63" t="s">
        <v>120</v>
      </c>
      <c r="C291" s="63" t="s">
        <v>121</v>
      </c>
      <c r="D291" s="63" t="s">
        <v>122</v>
      </c>
      <c r="E291" s="63" t="s">
        <v>123</v>
      </c>
      <c r="F291" s="63" t="s">
        <v>126</v>
      </c>
      <c r="G291" s="65" t="s">
        <v>124</v>
      </c>
      <c r="H291" s="65" t="s">
        <v>125</v>
      </c>
    </row>
    <row r="292" spans="1:8" ht="15">
      <c r="A292" s="53" t="s">
        <v>119</v>
      </c>
      <c r="B292" s="64"/>
      <c r="C292" s="64"/>
      <c r="D292" s="64"/>
      <c r="E292" s="64"/>
      <c r="F292" s="64"/>
      <c r="G292" s="66"/>
      <c r="H292" s="66"/>
    </row>
    <row r="293" spans="1:8" ht="15">
      <c r="A293" s="54" t="s">
        <v>120</v>
      </c>
      <c r="B293" s="46">
        <f>$Y$4</f>
        <v>279.8266194778836</v>
      </c>
      <c r="C293" s="46">
        <f>$Y$6</f>
        <v>0.03345640039159283</v>
      </c>
      <c r="D293" s="46">
        <f>$Y$7</f>
        <v>0.6759878968215528</v>
      </c>
      <c r="E293" s="47">
        <v>0</v>
      </c>
      <c r="F293" s="46">
        <f>$Y$8</f>
        <v>0.0735772531172977</v>
      </c>
      <c r="G293" s="51">
        <f>$Y$9</f>
        <v>0.014038448569556687</v>
      </c>
      <c r="H293" s="58">
        <f aca="true" t="shared" si="53" ref="H293:H298">SUM(B293:G293)</f>
        <v>280.6236794767836</v>
      </c>
    </row>
    <row r="294" spans="1:8" ht="15">
      <c r="A294" s="54" t="s">
        <v>121</v>
      </c>
      <c r="B294" s="46">
        <f>$Y$13</f>
        <v>0</v>
      </c>
      <c r="C294" s="46">
        <f>$Y$11</f>
        <v>184.22582850580417</v>
      </c>
      <c r="D294" s="46">
        <f>$Y$14</f>
        <v>3.9867677038888885</v>
      </c>
      <c r="E294" s="47">
        <v>0</v>
      </c>
      <c r="F294" s="46">
        <f>$Y$15</f>
        <v>0.027502696222222223</v>
      </c>
      <c r="G294" s="48">
        <v>0</v>
      </c>
      <c r="H294" s="59">
        <f t="shared" si="53"/>
        <v>188.2400989059153</v>
      </c>
    </row>
    <row r="295" spans="1:8" ht="15">
      <c r="A295" s="54" t="s">
        <v>122</v>
      </c>
      <c r="B295" s="46">
        <f>$Y$19</f>
        <v>0.23195746766666667</v>
      </c>
      <c r="C295" s="46">
        <f>$Y$20</f>
        <v>3.528472741555556</v>
      </c>
      <c r="D295" s="46">
        <f>$Y$17</f>
        <v>1428.200017478287</v>
      </c>
      <c r="E295" s="46">
        <f>$Y$21</f>
        <v>0</v>
      </c>
      <c r="F295" s="46">
        <f>$Y$22</f>
        <v>0.5369905748888888</v>
      </c>
      <c r="G295" s="48">
        <v>0</v>
      </c>
      <c r="H295" s="59">
        <f t="shared" si="53"/>
        <v>1432.4974382623982</v>
      </c>
    </row>
    <row r="296" spans="1:8" ht="15">
      <c r="A296" s="54" t="s">
        <v>123</v>
      </c>
      <c r="B296" s="47">
        <v>0</v>
      </c>
      <c r="C296" s="47">
        <v>0</v>
      </c>
      <c r="D296" s="46">
        <f>$Y$26</f>
        <v>0</v>
      </c>
      <c r="E296" s="46">
        <f>$Y$24</f>
        <v>4.936327</v>
      </c>
      <c r="F296" s="47">
        <v>0</v>
      </c>
      <c r="G296" s="48">
        <v>0</v>
      </c>
      <c r="H296" s="59">
        <f t="shared" si="53"/>
        <v>4.936327</v>
      </c>
    </row>
    <row r="297" spans="1:8" ht="15">
      <c r="A297" s="54" t="s">
        <v>126</v>
      </c>
      <c r="B297" s="46">
        <f>$Y$30</f>
        <v>0.00895</v>
      </c>
      <c r="C297" s="46">
        <f>$Y$31</f>
        <v>0.026256749333333333</v>
      </c>
      <c r="D297" s="46">
        <f>$Y$32</f>
        <v>1.2389624614444443</v>
      </c>
      <c r="E297" s="47">
        <v>0</v>
      </c>
      <c r="F297" s="46">
        <f>$Y$28</f>
        <v>154.62180061533024</v>
      </c>
      <c r="G297" s="48">
        <v>0</v>
      </c>
      <c r="H297" s="59">
        <f t="shared" si="53"/>
        <v>155.89596982610803</v>
      </c>
    </row>
    <row r="298" spans="1:8" ht="15">
      <c r="A298" s="54" t="s">
        <v>124</v>
      </c>
      <c r="B298" s="49">
        <v>0</v>
      </c>
      <c r="C298" s="49">
        <v>0</v>
      </c>
      <c r="D298" s="49">
        <v>0</v>
      </c>
      <c r="E298" s="49">
        <v>0</v>
      </c>
      <c r="F298" s="49">
        <v>0</v>
      </c>
      <c r="G298" s="50">
        <f>$Y$34</f>
        <v>16.030544928794953</v>
      </c>
      <c r="H298" s="60">
        <f t="shared" si="53"/>
        <v>16.030544928794953</v>
      </c>
    </row>
    <row r="299" spans="1:8" ht="15">
      <c r="A299" s="53" t="s">
        <v>125</v>
      </c>
      <c r="B299" s="55">
        <f aca="true" t="shared" si="54" ref="B299:H299">SUM(B293:B298)</f>
        <v>280.0675269455503</v>
      </c>
      <c r="C299" s="56">
        <f t="shared" si="54"/>
        <v>187.81401439708466</v>
      </c>
      <c r="D299" s="56">
        <f t="shared" si="54"/>
        <v>1434.101735540442</v>
      </c>
      <c r="E299" s="56">
        <f t="shared" si="54"/>
        <v>4.936327</v>
      </c>
      <c r="F299" s="56">
        <f t="shared" si="54"/>
        <v>155.25987113955864</v>
      </c>
      <c r="G299" s="57">
        <f t="shared" si="54"/>
        <v>16.04458337736451</v>
      </c>
      <c r="H299" s="61">
        <f t="shared" si="54"/>
        <v>2078.2240583999996</v>
      </c>
    </row>
    <row r="301" ht="15">
      <c r="A301" s="62">
        <v>2014</v>
      </c>
    </row>
    <row r="302" spans="1:8" ht="15">
      <c r="A302" s="52" t="s">
        <v>118</v>
      </c>
      <c r="B302" s="77" t="s">
        <v>120</v>
      </c>
      <c r="C302" s="77" t="s">
        <v>121</v>
      </c>
      <c r="D302" s="77" t="s">
        <v>122</v>
      </c>
      <c r="E302" s="77" t="s">
        <v>123</v>
      </c>
      <c r="F302" s="77" t="s">
        <v>126</v>
      </c>
      <c r="G302" s="75" t="s">
        <v>124</v>
      </c>
      <c r="H302" s="75" t="s">
        <v>125</v>
      </c>
    </row>
    <row r="303" spans="1:8" ht="15">
      <c r="A303" s="53" t="s">
        <v>119</v>
      </c>
      <c r="B303" s="78"/>
      <c r="C303" s="78"/>
      <c r="D303" s="78"/>
      <c r="E303" s="78"/>
      <c r="F303" s="78"/>
      <c r="G303" s="76"/>
      <c r="H303" s="76"/>
    </row>
    <row r="304" spans="1:8" ht="15">
      <c r="A304" s="54" t="s">
        <v>120</v>
      </c>
      <c r="B304" s="46">
        <f>$Z$4</f>
        <v>280.3528479529502</v>
      </c>
      <c r="C304" s="46">
        <f>$Z$6</f>
        <v>0.03899454997952945</v>
      </c>
      <c r="D304" s="46">
        <f>$Z$7</f>
        <v>0.7878864288935558</v>
      </c>
      <c r="E304" s="47">
        <v>0</v>
      </c>
      <c r="F304" s="46">
        <f>$Z$8</f>
        <v>0.08575674132474591</v>
      </c>
      <c r="G304" s="51">
        <f>$Z$9</f>
        <v>0.016362279802168807</v>
      </c>
      <c r="H304" s="58">
        <f aca="true" t="shared" si="55" ref="H304:H309">SUM(B304:G304)</f>
        <v>281.2818479529502</v>
      </c>
    </row>
    <row r="305" spans="1:8" ht="15">
      <c r="A305" s="54" t="s">
        <v>121</v>
      </c>
      <c r="B305" s="46">
        <f>$Z$13</f>
        <v>0</v>
      </c>
      <c r="C305" s="46">
        <f>$Z$11</f>
        <v>180.63426733112132</v>
      </c>
      <c r="D305" s="46">
        <f>$Z$14</f>
        <v>3.9867677038888885</v>
      </c>
      <c r="E305" s="47">
        <v>0</v>
      </c>
      <c r="F305" s="46">
        <f>$Z$15</f>
        <v>0.027502696222222223</v>
      </c>
      <c r="G305" s="48">
        <v>0</v>
      </c>
      <c r="H305" s="59">
        <f t="shared" si="55"/>
        <v>184.64853773123244</v>
      </c>
    </row>
    <row r="306" spans="1:8" ht="15">
      <c r="A306" s="54" t="s">
        <v>122</v>
      </c>
      <c r="B306" s="46">
        <f>$Z$19</f>
        <v>0.23195746766666667</v>
      </c>
      <c r="C306" s="46">
        <f>$Z$20</f>
        <v>3.528472741555556</v>
      </c>
      <c r="D306" s="46">
        <f>$Z$17</f>
        <v>1430.8263673162382</v>
      </c>
      <c r="E306" s="46">
        <f>$Z$21</f>
        <v>0</v>
      </c>
      <c r="F306" s="46">
        <f>$Z$22</f>
        <v>0.5369905748888888</v>
      </c>
      <c r="G306" s="48">
        <v>0</v>
      </c>
      <c r="H306" s="59">
        <f t="shared" si="55"/>
        <v>1435.1237881003494</v>
      </c>
    </row>
    <row r="307" spans="1:8" ht="15">
      <c r="A307" s="54" t="s">
        <v>123</v>
      </c>
      <c r="B307" s="47">
        <v>0</v>
      </c>
      <c r="C307" s="47">
        <v>0</v>
      </c>
      <c r="D307" s="46">
        <f>$Z$26</f>
        <v>0</v>
      </c>
      <c r="E307" s="46">
        <f>$Z$24</f>
        <v>4.936327</v>
      </c>
      <c r="F307" s="47">
        <v>0</v>
      </c>
      <c r="G307" s="48">
        <v>0</v>
      </c>
      <c r="H307" s="59">
        <f t="shared" si="55"/>
        <v>4.936327</v>
      </c>
    </row>
    <row r="308" spans="1:8" ht="15">
      <c r="A308" s="54" t="s">
        <v>126</v>
      </c>
      <c r="B308" s="46">
        <f>$Z$30</f>
        <v>0.00895</v>
      </c>
      <c r="C308" s="46">
        <f>$Z$31</f>
        <v>0.026256749333333333</v>
      </c>
      <c r="D308" s="46">
        <f>$Z$32</f>
        <v>1.2389624614444443</v>
      </c>
      <c r="E308" s="47">
        <v>0</v>
      </c>
      <c r="F308" s="46">
        <f>$Z$28</f>
        <v>155.1048851702265</v>
      </c>
      <c r="G308" s="48">
        <v>0</v>
      </c>
      <c r="H308" s="59">
        <f t="shared" si="55"/>
        <v>156.3790543810043</v>
      </c>
    </row>
    <row r="309" spans="1:8" ht="15">
      <c r="A309" s="54" t="s">
        <v>124</v>
      </c>
      <c r="B309" s="49">
        <v>0</v>
      </c>
      <c r="C309" s="49">
        <v>0</v>
      </c>
      <c r="D309" s="49">
        <v>0</v>
      </c>
      <c r="E309" s="49">
        <v>0</v>
      </c>
      <c r="F309" s="49">
        <v>0</v>
      </c>
      <c r="G309" s="50">
        <f>$Z$34</f>
        <v>15.854503234463706</v>
      </c>
      <c r="H309" s="60">
        <f t="shared" si="55"/>
        <v>15.854503234463706</v>
      </c>
    </row>
    <row r="310" spans="1:8" ht="15">
      <c r="A310" s="53" t="s">
        <v>125</v>
      </c>
      <c r="B310" s="55">
        <f aca="true" t="shared" si="56" ref="B310:H310">SUM(B304:B309)</f>
        <v>280.5937554206169</v>
      </c>
      <c r="C310" s="56">
        <f t="shared" si="56"/>
        <v>184.22799137198973</v>
      </c>
      <c r="D310" s="56">
        <f t="shared" si="56"/>
        <v>1436.8399839104652</v>
      </c>
      <c r="E310" s="56">
        <f t="shared" si="56"/>
        <v>4.936327</v>
      </c>
      <c r="F310" s="56">
        <f t="shared" si="56"/>
        <v>155.75513518266237</v>
      </c>
      <c r="G310" s="57">
        <f t="shared" si="56"/>
        <v>15.870865514265875</v>
      </c>
      <c r="H310" s="61">
        <f t="shared" si="56"/>
        <v>2078.2240583999996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310"/>
  <sheetViews>
    <sheetView zoomScalePageLayoutView="0" workbookViewId="0" topLeftCell="A1">
      <selection activeCell="I310" sqref="I310"/>
    </sheetView>
  </sheetViews>
  <sheetFormatPr defaultColWidth="9.140625" defaultRowHeight="15"/>
  <cols>
    <col min="1" max="1" width="30.57421875" style="0" customWidth="1"/>
    <col min="2" max="8" width="10.28125" style="0" customWidth="1"/>
    <col min="9" max="9" width="7.421875" style="0" customWidth="1"/>
    <col min="10" max="10" width="7.28125" style="0" customWidth="1"/>
    <col min="11" max="12" width="7.7109375" style="0" customWidth="1"/>
    <col min="13" max="13" width="8.140625" style="0" customWidth="1"/>
    <col min="14" max="15" width="7.57421875" style="0" customWidth="1"/>
    <col min="16" max="16" width="7.8515625" style="0" customWidth="1"/>
    <col min="17" max="17" width="7.421875" style="0" customWidth="1"/>
    <col min="18" max="20" width="7.57421875" style="0" customWidth="1"/>
    <col min="21" max="21" width="7.421875" style="0" customWidth="1"/>
    <col min="22" max="23" width="7.57421875" style="0" customWidth="1"/>
    <col min="24" max="24" width="7.28125" style="0" customWidth="1"/>
    <col min="25" max="26" width="7.7109375" style="0" customWidth="1"/>
  </cols>
  <sheetData>
    <row r="1" spans="1:26" ht="15">
      <c r="A1" s="40" t="s">
        <v>34</v>
      </c>
      <c r="B1" s="40" t="s">
        <v>0</v>
      </c>
      <c r="C1" s="40"/>
      <c r="D1" s="40"/>
      <c r="E1" s="40"/>
      <c r="F1" s="40"/>
      <c r="G1" s="40"/>
      <c r="H1" s="40"/>
      <c r="I1" s="40"/>
      <c r="J1" s="40"/>
      <c r="K1" s="40"/>
      <c r="L1" s="40"/>
      <c r="M1" s="40"/>
      <c r="N1" s="40"/>
      <c r="O1" s="40"/>
      <c r="P1" s="40"/>
      <c r="Q1" s="40"/>
      <c r="R1" s="40"/>
      <c r="S1" s="40"/>
      <c r="T1" s="40"/>
      <c r="U1" s="40"/>
      <c r="V1" s="40"/>
      <c r="W1" s="40"/>
      <c r="X1" s="40"/>
      <c r="Y1" s="40"/>
      <c r="Z1" s="40"/>
    </row>
    <row r="2" spans="1:26" ht="15">
      <c r="A2" s="41" t="s">
        <v>35</v>
      </c>
      <c r="B2" s="41">
        <v>1990</v>
      </c>
      <c r="C2" s="41">
        <v>1991</v>
      </c>
      <c r="D2" s="41">
        <v>1992</v>
      </c>
      <c r="E2" s="41">
        <v>1993</v>
      </c>
      <c r="F2" s="41">
        <v>1994</v>
      </c>
      <c r="G2" s="41">
        <v>1995</v>
      </c>
      <c r="H2" s="41">
        <v>1996</v>
      </c>
      <c r="I2" s="41">
        <v>1997</v>
      </c>
      <c r="J2" s="41">
        <v>1998</v>
      </c>
      <c r="K2" s="41">
        <v>1999</v>
      </c>
      <c r="L2" s="41">
        <v>2000</v>
      </c>
      <c r="M2" s="41">
        <v>2001</v>
      </c>
      <c r="N2" s="41">
        <v>2002</v>
      </c>
      <c r="O2" s="41">
        <v>2003</v>
      </c>
      <c r="P2" s="41">
        <v>2004</v>
      </c>
      <c r="Q2" s="41">
        <v>2005</v>
      </c>
      <c r="R2" s="41">
        <v>2006</v>
      </c>
      <c r="S2" s="41">
        <v>2007</v>
      </c>
      <c r="T2" s="41">
        <v>2008</v>
      </c>
      <c r="U2" s="41">
        <v>2009</v>
      </c>
      <c r="V2" s="41">
        <v>2010</v>
      </c>
      <c r="W2" s="41">
        <v>2011</v>
      </c>
      <c r="X2" s="41">
        <v>2012</v>
      </c>
      <c r="Y2" s="41">
        <v>2013</v>
      </c>
      <c r="Z2" s="41">
        <v>2014</v>
      </c>
    </row>
    <row r="3" spans="1:26" ht="15">
      <c r="A3" s="42" t="s">
        <v>2</v>
      </c>
      <c r="B3" s="69">
        <f>SUM(B4:B9)</f>
        <v>67.9599983470629</v>
      </c>
      <c r="C3" s="69">
        <f aca="true" t="shared" si="0" ref="C3:Y3">SUM(C4:C9)</f>
        <v>69.14878592809488</v>
      </c>
      <c r="D3" s="69">
        <f t="shared" si="0"/>
        <v>70.00957351862684</v>
      </c>
      <c r="E3" s="69">
        <f t="shared" si="0"/>
        <v>71.28336109865877</v>
      </c>
      <c r="F3" s="69">
        <f t="shared" si="0"/>
        <v>72.52514868299073</v>
      </c>
      <c r="G3" s="69">
        <f t="shared" si="0"/>
        <v>73.38893627792267</v>
      </c>
      <c r="H3" s="69">
        <f t="shared" si="0"/>
        <v>74.32772386805455</v>
      </c>
      <c r="I3" s="69">
        <f t="shared" si="0"/>
        <v>75.05151146438644</v>
      </c>
      <c r="J3" s="69">
        <f t="shared" si="0"/>
        <v>75.63329906461836</v>
      </c>
      <c r="K3" s="69">
        <f t="shared" si="0"/>
        <v>76.31114478086269</v>
      </c>
      <c r="L3" s="69">
        <f t="shared" si="0"/>
        <v>77.08299049750704</v>
      </c>
      <c r="M3" s="69">
        <f t="shared" si="0"/>
        <v>77.66970772050408</v>
      </c>
      <c r="N3" s="69">
        <f t="shared" si="0"/>
        <v>78.27599644623704</v>
      </c>
      <c r="O3" s="69">
        <f t="shared" si="0"/>
        <v>78.78203179297486</v>
      </c>
      <c r="P3" s="69">
        <f t="shared" si="0"/>
        <v>79.1981604636084</v>
      </c>
      <c r="Q3" s="69">
        <f t="shared" si="0"/>
        <v>79.46455037277711</v>
      </c>
      <c r="R3" s="69">
        <f t="shared" si="0"/>
        <v>79.9805602115455</v>
      </c>
      <c r="S3" s="69">
        <f t="shared" si="0"/>
        <v>80.37564783610266</v>
      </c>
      <c r="T3" s="69">
        <f t="shared" si="0"/>
        <v>80.83782105662175</v>
      </c>
      <c r="U3" s="69">
        <f t="shared" si="0"/>
        <v>81.03653991376967</v>
      </c>
      <c r="V3" s="69">
        <f t="shared" si="0"/>
        <v>81.15695011378429</v>
      </c>
      <c r="W3" s="69">
        <f t="shared" si="0"/>
        <v>81.31362074079496</v>
      </c>
      <c r="X3" s="69">
        <f t="shared" si="0"/>
        <v>81.53327101570841</v>
      </c>
      <c r="Y3" s="69">
        <f t="shared" si="0"/>
        <v>81.6980845530663</v>
      </c>
      <c r="Z3" s="69">
        <f>SUM(Z4:Z9)</f>
        <v>81.89163470769259</v>
      </c>
    </row>
    <row r="4" spans="1:26" ht="15">
      <c r="A4" s="44" t="s">
        <v>13</v>
      </c>
      <c r="B4" s="70">
        <f>'[1]NIreland 4.1'!C$6</f>
        <v>66.3339983870629</v>
      </c>
      <c r="C4" s="70">
        <f>'[1]NIreland 4.1'!D$6</f>
        <v>67.92878595709487</v>
      </c>
      <c r="D4" s="70">
        <f>'[1]NIreland 4.1'!E$6</f>
        <v>69.11757353812685</v>
      </c>
      <c r="E4" s="70">
        <f>'[1]NIreland 4.1'!F$6</f>
        <v>69.97836112865878</v>
      </c>
      <c r="F4" s="70">
        <f>'[1]NIreland 4.1'!G$6</f>
        <v>71.25214870869073</v>
      </c>
      <c r="G4" s="70">
        <f>'[1]NIreland 4.1'!H$6</f>
        <v>72.49393629302267</v>
      </c>
      <c r="H4" s="70">
        <f>'[1]NIreland 4.1'!I$6</f>
        <v>73.35772388795455</v>
      </c>
      <c r="I4" s="70">
        <f>'[1]NIreland 4.1'!J$6</f>
        <v>74.29651147808643</v>
      </c>
      <c r="J4" s="70">
        <f>'[1]NIreland 4.1'!K$6</f>
        <v>75.02029907441835</v>
      </c>
      <c r="K4" s="70">
        <f>'[1]NIreland 4.1'!L$6</f>
        <v>75.5711447921627</v>
      </c>
      <c r="L4" s="70">
        <f>'[1]NIreland 4.1'!M$6</f>
        <v>76.24899050840703</v>
      </c>
      <c r="M4" s="70">
        <f>'[1]NIreland 4.1'!N$6</f>
        <v>76.99470772660408</v>
      </c>
      <c r="N4" s="70">
        <f>'[1]NIreland 4.1'!O$6</f>
        <v>77.58499645183704</v>
      </c>
      <c r="O4" s="70">
        <f>'[1]NIreland 4.1'!P$6</f>
        <v>78.19003179817486</v>
      </c>
      <c r="P4" s="70">
        <f>'[1]NIreland 4.1'!Q$6</f>
        <v>78.69516046720842</v>
      </c>
      <c r="Q4" s="70">
        <f>'[1]NIreland 4.1'!R$6</f>
        <v>79.10955037372712</v>
      </c>
      <c r="R4" s="70">
        <f>'[1]NIreland 4.1'!S$6</f>
        <v>79.37456021275548</v>
      </c>
      <c r="S4" s="70">
        <f>'[1]NIreland 4.1'!T$6</f>
        <v>79.89064783705265</v>
      </c>
      <c r="T4" s="70">
        <f>'[1]NIreland 4.1'!U$6</f>
        <v>80.28582105819176</v>
      </c>
      <c r="U4" s="70">
        <f>'[1]NIreland 4.1'!V$6</f>
        <v>80.74753991432968</v>
      </c>
      <c r="V4" s="70">
        <f>'[1]NIreland 4.1'!W$6</f>
        <v>80.94295011386829</v>
      </c>
      <c r="W4" s="70">
        <f>'[1]NIreland 4.1'!X$6</f>
        <v>81.06162074138496</v>
      </c>
      <c r="X4" s="70">
        <f>'[1]NIreland 4.1'!Y$6</f>
        <v>81.2202710162684</v>
      </c>
      <c r="Y4" s="70">
        <f>'[1]NIreland 4.1'!Z$6</f>
        <v>81.4382445534263</v>
      </c>
      <c r="Z4" s="70">
        <f>'[1]NIreland 4.1'!AA$6</f>
        <v>81.60163470769258</v>
      </c>
    </row>
    <row r="5" spans="1:26" ht="15">
      <c r="A5" s="44" t="s">
        <v>3</v>
      </c>
      <c r="B5" s="67"/>
      <c r="C5" s="67"/>
      <c r="D5" s="67"/>
      <c r="E5" s="67"/>
      <c r="F5" s="67"/>
      <c r="G5" s="67"/>
      <c r="H5" s="67"/>
      <c r="I5" s="67"/>
      <c r="J5" s="67"/>
      <c r="K5" s="67"/>
      <c r="L5" s="67"/>
      <c r="M5" s="67"/>
      <c r="N5" s="67"/>
      <c r="O5" s="67"/>
      <c r="P5" s="67"/>
      <c r="Q5" s="67"/>
      <c r="R5" s="67"/>
      <c r="S5" s="67"/>
      <c r="T5" s="67"/>
      <c r="U5" s="67"/>
      <c r="V5" s="67"/>
      <c r="W5" s="67"/>
      <c r="X5" s="67"/>
      <c r="Y5" s="67"/>
      <c r="Z5" s="67"/>
    </row>
    <row r="6" spans="1:26" ht="15">
      <c r="A6" s="1" t="s">
        <v>4</v>
      </c>
      <c r="B6" s="68">
        <f>'[1]NIreland 4.1'!C$20</f>
        <v>0.0033681427742857147</v>
      </c>
      <c r="C6" s="68">
        <f>'[1]NIreland 4.1'!D$20</f>
        <v>0.002527142797071429</v>
      </c>
      <c r="D6" s="68">
        <f>'[1]NIreland 4.1'!E$20</f>
        <v>0.0018477142453214288</v>
      </c>
      <c r="E6" s="68">
        <f>'[1]NIreland 4.1'!F$20</f>
        <v>0.0027032142235714285</v>
      </c>
      <c r="F6" s="68">
        <f>'[1]NIreland 4.1'!G$20</f>
        <v>0.0026369285181928573</v>
      </c>
      <c r="G6" s="68">
        <f>'[1]NIreland 4.1'!H$20</f>
        <v>0.0018539285401500004</v>
      </c>
      <c r="H6" s="68">
        <f>'[1]NIreland 4.1'!I$20</f>
        <v>0.0020092856730642857</v>
      </c>
      <c r="I6" s="68">
        <f>'[1]NIreland 4.1'!J$20</f>
        <v>0.0015639285430500004</v>
      </c>
      <c r="J6" s="68">
        <f>'[1]NIreland 4.1'!K$20</f>
        <v>0.0012697856939857144</v>
      </c>
      <c r="K6" s="68">
        <f>'[1]NIreland 4.1'!L$20</f>
        <v>0.0015328571194500003</v>
      </c>
      <c r="L6" s="68">
        <f>'[1]NIreland 4.1'!M$20</f>
        <v>0.0019493417032007247</v>
      </c>
      <c r="M6" s="68">
        <f>'[1]NIreland 4.1'!N$20</f>
        <v>0.0015777046222619727</v>
      </c>
      <c r="N6" s="68">
        <f>'[1]NIreland 4.1'!O$20</f>
        <v>0.0016151020666666665</v>
      </c>
      <c r="O6" s="68">
        <f>'[1]NIreland 4.1'!P$20</f>
        <v>0.001383705387578706</v>
      </c>
      <c r="P6" s="68">
        <f>'[1]NIreland 4.1'!Q$20</f>
        <v>0.0011756821133180688</v>
      </c>
      <c r="Q6" s="68">
        <f>'[1]NIreland 4.1'!R$20</f>
        <v>0.0008297557695788016</v>
      </c>
      <c r="R6" s="68">
        <f>'[1]NIreland 4.1'!S$20</f>
        <v>0.001416428159736214</v>
      </c>
      <c r="S6" s="68">
        <f>'[1]NIreland 4.1'!T$20</f>
        <v>0.0011336099958714938</v>
      </c>
      <c r="T6" s="68">
        <f>'[1]NIreland 4.1'!U$20</f>
        <v>0.001290211787973192</v>
      </c>
      <c r="U6" s="68">
        <f>'[1]NIreland 4.1'!V$20</f>
        <v>0.0006754913171417668</v>
      </c>
      <c r="V6" s="68">
        <f>'[1]NIreland 4.1'!W$20</f>
        <v>0.0005001908030854798</v>
      </c>
      <c r="W6" s="68">
        <f>'[1]NIreland 4.1'!X$20</f>
        <v>0.0005890097295883418</v>
      </c>
      <c r="X6" s="68">
        <f>'[1]NIreland 4.1'!Y$20</f>
        <v>0.0007315874819958022</v>
      </c>
      <c r="Y6" s="68">
        <f>'[1]NIreland 4.1'!Z$20</f>
        <v>0.0006073344773115816</v>
      </c>
      <c r="Z6" s="68">
        <f>'[1]NIreland 4.1'!AA$20</f>
        <v>0.0006778286586529287</v>
      </c>
    </row>
    <row r="7" spans="1:26" ht="15">
      <c r="A7" s="1" t="s">
        <v>21</v>
      </c>
      <c r="B7" s="68">
        <f>'[1]NIreland 4.1'!C$33</f>
        <v>1.6226318172257146</v>
      </c>
      <c r="C7" s="68">
        <f>'[1]NIreland 4.1'!D$33</f>
        <v>1.2174728282029286</v>
      </c>
      <c r="D7" s="68">
        <f>'[1]NIreland 4.1'!E$33</f>
        <v>0.8901522662546787</v>
      </c>
      <c r="E7" s="68">
        <f>'[1]NIreland 4.1'!F$33</f>
        <v>1.3022967557764287</v>
      </c>
      <c r="F7" s="68">
        <f>'[1]NIreland 4.1'!G$33</f>
        <v>1.270363045781807</v>
      </c>
      <c r="G7" s="68">
        <f>'[1]NIreland 4.1'!H$33</f>
        <v>0.8931460563598502</v>
      </c>
      <c r="H7" s="68">
        <f>'[1]NIreland 4.1'!I$33</f>
        <v>0.9679906944269359</v>
      </c>
      <c r="I7" s="68">
        <f>'[1]NIreland 4.1'!J$33</f>
        <v>0.7534360577569501</v>
      </c>
      <c r="J7" s="68">
        <f>'[1]NIreland 4.1'!K$33</f>
        <v>0.6117302045060143</v>
      </c>
      <c r="K7" s="68">
        <f>'[1]NIreland 4.1'!L$33</f>
        <v>0.7384671315805502</v>
      </c>
      <c r="L7" s="68">
        <f>'[1]NIreland 4.1'!M$33</f>
        <v>0.7875738305768316</v>
      </c>
      <c r="M7" s="68">
        <f>'[1]NIreland 4.1'!N$33</f>
        <v>0.6374248654473524</v>
      </c>
      <c r="N7" s="68">
        <f>'[1]NIreland 4.1'!O$33</f>
        <v>0.6525341962</v>
      </c>
      <c r="O7" s="68">
        <f>'[1]NIreland 4.1'!P$33</f>
        <v>0.559045215467258</v>
      </c>
      <c r="P7" s="68">
        <f>'[1]NIreland 4.1'!Q$33</f>
        <v>0.4749995672930165</v>
      </c>
      <c r="Q7" s="68">
        <f>'[1]NIreland 4.1'!R$33</f>
        <v>0.3352382647010517</v>
      </c>
      <c r="R7" s="68">
        <f>'[1]NIreland 4.1'!S$33</f>
        <v>0.5722658832305679</v>
      </c>
      <c r="S7" s="68">
        <f>'[1]NIreland 4.1'!T$33</f>
        <v>0.4580015732299584</v>
      </c>
      <c r="T7" s="68">
        <f>'[1]NIreland 4.1'!U$33</f>
        <v>0.5212718931939853</v>
      </c>
      <c r="U7" s="68">
        <f>'[1]NIreland 4.1'!V$33</f>
        <v>0.2729122776623583</v>
      </c>
      <c r="V7" s="68">
        <f>'[1]NIreland 4.1'!W$33</f>
        <v>0.20208729242210702</v>
      </c>
      <c r="W7" s="68">
        <f>'[1]NIreland 4.1'!X$33</f>
        <v>0.2379719513604164</v>
      </c>
      <c r="X7" s="68">
        <f>'[1]NIreland 4.1'!Y$33</f>
        <v>0.29557627308307954</v>
      </c>
      <c r="Y7" s="68">
        <f>'[1]NIreland 4.1'!Z$33</f>
        <v>0.2453755234150486</v>
      </c>
      <c r="Z7" s="68">
        <f>'[1]NIreland 4.1'!AA$33</f>
        <v>0.2738566113337149</v>
      </c>
    </row>
    <row r="8" spans="1:26" ht="15">
      <c r="A8" s="1" t="s">
        <v>20</v>
      </c>
      <c r="B8" s="68">
        <f>'[1]NIreland 4.1'!C$59</f>
        <v>0</v>
      </c>
      <c r="C8" s="68">
        <f>'[1]NIreland 4.1'!D$59</f>
        <v>0</v>
      </c>
      <c r="D8" s="68">
        <f>'[1]NIreland 4.1'!E$59</f>
        <v>0</v>
      </c>
      <c r="E8" s="68">
        <f>'[1]NIreland 4.1'!F$59</f>
        <v>0</v>
      </c>
      <c r="F8" s="68">
        <f>'[1]NIreland 4.1'!G$59</f>
        <v>0</v>
      </c>
      <c r="G8" s="68">
        <f>'[1]NIreland 4.1'!H$59</f>
        <v>0</v>
      </c>
      <c r="H8" s="68">
        <f>'[1]NIreland 4.1'!I$59</f>
        <v>0</v>
      </c>
      <c r="I8" s="68">
        <f>'[1]NIreland 4.1'!J$59</f>
        <v>0</v>
      </c>
      <c r="J8" s="68">
        <f>'[1]NIreland 4.1'!K$59</f>
        <v>0</v>
      </c>
      <c r="K8" s="68">
        <f>'[1]NIreland 4.1'!L$59</f>
        <v>0</v>
      </c>
      <c r="L8" s="68">
        <f>'[1]NIreland 4.1'!M$59</f>
        <v>0.01857841990601507</v>
      </c>
      <c r="M8" s="68">
        <f>'[1]NIreland 4.1'!N$59</f>
        <v>0.015036490991762068</v>
      </c>
      <c r="N8" s="68">
        <f>'[1]NIreland 4.1'!O$59</f>
        <v>0.015392911533333333</v>
      </c>
      <c r="O8" s="68">
        <f>'[1]NIreland 4.1'!P$59</f>
        <v>0.013187559510188894</v>
      </c>
      <c r="P8" s="68">
        <f>'[1]NIreland 4.1'!Q$59</f>
        <v>0.011204970345296699</v>
      </c>
      <c r="Q8" s="68">
        <f>'[1]NIreland 4.1'!R$59</f>
        <v>0.007908080497822456</v>
      </c>
      <c r="R8" s="68">
        <f>'[1]NIreland 4.1'!S$59</f>
        <v>0.013499427563200246</v>
      </c>
      <c r="S8" s="68">
        <f>'[1]NIreland 4.1'!T$59</f>
        <v>0.010803997307591585</v>
      </c>
      <c r="T8" s="68">
        <f>'[1]NIreland 4.1'!U$59</f>
        <v>0.012296508264968994</v>
      </c>
      <c r="U8" s="68">
        <f>'[1]NIreland 4.1'!V$59</f>
        <v>0.006437845818473574</v>
      </c>
      <c r="V8" s="68">
        <f>'[1]NIreland 4.1'!W$59</f>
        <v>0.004767124592671818</v>
      </c>
      <c r="W8" s="68">
        <f>'[1]NIreland 4.1'!X$59</f>
        <v>0.005613623341178687</v>
      </c>
      <c r="X8" s="68">
        <f>'[1]NIreland 4.1'!Y$59</f>
        <v>0.006972476614123259</v>
      </c>
      <c r="Y8" s="68">
        <f>'[1]NIreland 4.1'!Z$59</f>
        <v>0.005788269406214462</v>
      </c>
      <c r="Z8" s="68">
        <f>'[1]NIreland 4.1'!AA$59</f>
        <v>0.006460122114100362</v>
      </c>
    </row>
    <row r="9" spans="1:26" ht="15">
      <c r="A9" s="1" t="s">
        <v>19</v>
      </c>
      <c r="B9" s="68">
        <f>'[1]NIreland 4.1'!C$72</f>
        <v>0</v>
      </c>
      <c r="C9" s="68">
        <f>'[1]NIreland 4.1'!D$72</f>
        <v>0</v>
      </c>
      <c r="D9" s="68">
        <f>'[1]NIreland 4.1'!E$72</f>
        <v>0</v>
      </c>
      <c r="E9" s="68">
        <f>'[1]NIreland 4.1'!F$72</f>
        <v>0</v>
      </c>
      <c r="F9" s="68">
        <f>'[1]NIreland 4.1'!G$72</f>
        <v>0</v>
      </c>
      <c r="G9" s="68">
        <f>'[1]NIreland 4.1'!H$72</f>
        <v>0</v>
      </c>
      <c r="H9" s="68">
        <f>'[1]NIreland 4.1'!I$72</f>
        <v>0</v>
      </c>
      <c r="I9" s="68">
        <f>'[1]NIreland 4.1'!J$72</f>
        <v>0</v>
      </c>
      <c r="J9" s="68">
        <f>'[1]NIreland 4.1'!K$72</f>
        <v>0</v>
      </c>
      <c r="K9" s="68">
        <f>'[1]NIreland 4.1'!L$72</f>
        <v>0</v>
      </c>
      <c r="L9" s="68">
        <f>'[1]NIreland 4.1'!M$72</f>
        <v>0.025898396913952487</v>
      </c>
      <c r="M9" s="68">
        <f>'[1]NIreland 4.1'!N$72</f>
        <v>0.02096093283862335</v>
      </c>
      <c r="N9" s="68">
        <f>'[1]NIreland 4.1'!O$72</f>
        <v>0.021457784599999998</v>
      </c>
      <c r="O9" s="68">
        <f>'[1]NIreland 4.1'!P$72</f>
        <v>0.018383514434974237</v>
      </c>
      <c r="P9" s="68">
        <f>'[1]NIreland 4.1'!Q$72</f>
        <v>0.01561977664836863</v>
      </c>
      <c r="Q9" s="68">
        <f>'[1]NIreland 4.1'!R$72</f>
        <v>0.011023898081546935</v>
      </c>
      <c r="R9" s="68">
        <f>'[1]NIreland 4.1'!S$72</f>
        <v>0.01881825983649542</v>
      </c>
      <c r="S9" s="68">
        <f>'[1]NIreland 4.1'!T$72</f>
        <v>0.015060818516578419</v>
      </c>
      <c r="T9" s="68">
        <f>'[1]NIreland 4.1'!U$72</f>
        <v>0.01714138518307241</v>
      </c>
      <c r="U9" s="68">
        <f>'[1]NIreland 4.1'!V$72</f>
        <v>0.00897438464202633</v>
      </c>
      <c r="V9" s="68">
        <f>'[1]NIreland 4.1'!W$72</f>
        <v>0.006645392098135661</v>
      </c>
      <c r="W9" s="68">
        <f>'[1]NIreland 4.1'!X$72</f>
        <v>0.007825414978816541</v>
      </c>
      <c r="X9" s="68">
        <f>'[1]NIreland 4.1'!Y$72</f>
        <v>0.009719662260801374</v>
      </c>
      <c r="Y9" s="68">
        <f>'[1]NIreland 4.1'!Z$72</f>
        <v>0.008068872341425299</v>
      </c>
      <c r="Z9" s="68">
        <f>'[1]NIreland 4.1'!AA$72</f>
        <v>0.00900543789353177</v>
      </c>
    </row>
    <row r="10" spans="1:26" ht="15">
      <c r="A10" s="42" t="s">
        <v>14</v>
      </c>
      <c r="B10" s="69">
        <f>SUM(B11:B15)</f>
        <v>168.44901743775551</v>
      </c>
      <c r="C10" s="69">
        <f aca="true" t="shared" si="1" ref="C10:Y10">SUM(C11:C15)</f>
        <v>167.19325233820805</v>
      </c>
      <c r="D10" s="69">
        <f t="shared" si="1"/>
        <v>166.83214455174166</v>
      </c>
      <c r="E10" s="69">
        <f t="shared" si="1"/>
        <v>165.27026930101025</v>
      </c>
      <c r="F10" s="69">
        <f t="shared" si="1"/>
        <v>160.40885494312062</v>
      </c>
      <c r="G10" s="69">
        <f t="shared" si="1"/>
        <v>155.44779894236734</v>
      </c>
      <c r="H10" s="69">
        <f t="shared" si="1"/>
        <v>153.2362737630586</v>
      </c>
      <c r="I10" s="69">
        <f t="shared" si="1"/>
        <v>152.4250489408813</v>
      </c>
      <c r="J10" s="69">
        <f t="shared" si="1"/>
        <v>151.26374851156356</v>
      </c>
      <c r="K10" s="69">
        <f t="shared" si="1"/>
        <v>148.05172174676565</v>
      </c>
      <c r="L10" s="69">
        <f t="shared" si="1"/>
        <v>144.29092063537362</v>
      </c>
      <c r="M10" s="69">
        <f t="shared" si="1"/>
        <v>140.90404145091964</v>
      </c>
      <c r="N10" s="69">
        <f t="shared" si="1"/>
        <v>137.96695774920298</v>
      </c>
      <c r="O10" s="69">
        <f t="shared" si="1"/>
        <v>135.23000844454808</v>
      </c>
      <c r="P10" s="69">
        <f t="shared" si="1"/>
        <v>133.6930474531907</v>
      </c>
      <c r="Q10" s="69">
        <f t="shared" si="1"/>
        <v>130.7561554133681</v>
      </c>
      <c r="R10" s="69">
        <f t="shared" si="1"/>
        <v>126.51879707417855</v>
      </c>
      <c r="S10" s="69">
        <f t="shared" si="1"/>
        <v>124.18187348026599</v>
      </c>
      <c r="T10" s="69">
        <f t="shared" si="1"/>
        <v>126.24473017637548</v>
      </c>
      <c r="U10" s="69">
        <f t="shared" si="1"/>
        <v>127.30797253361642</v>
      </c>
      <c r="V10" s="69">
        <f t="shared" si="1"/>
        <v>124.58369434904289</v>
      </c>
      <c r="W10" s="69">
        <f t="shared" si="1"/>
        <v>122.37198327291296</v>
      </c>
      <c r="X10" s="69">
        <f t="shared" si="1"/>
        <v>120.51024531737009</v>
      </c>
      <c r="Y10" s="69">
        <f t="shared" si="1"/>
        <v>118.54864077720576</v>
      </c>
      <c r="Z10" s="69">
        <f>SUM(Z11:Z15)</f>
        <v>116.38693886344844</v>
      </c>
    </row>
    <row r="11" spans="1:26" ht="15">
      <c r="A11" s="44" t="s">
        <v>27</v>
      </c>
      <c r="B11" s="70">
        <f>'[1]NIreland 4.1'!C$19</f>
        <v>164.73446188219995</v>
      </c>
      <c r="C11" s="70">
        <f>'[1]NIreland 4.1'!D$19</f>
        <v>163.4786967826525</v>
      </c>
      <c r="D11" s="70">
        <f>'[1]NIreland 4.1'!E$19</f>
        <v>163.1175889961861</v>
      </c>
      <c r="E11" s="70">
        <f>'[1]NIreland 4.1'!F$19</f>
        <v>161.55571374545468</v>
      </c>
      <c r="F11" s="70">
        <f>'[1]NIreland 4.1'!G$19</f>
        <v>156.69429938756505</v>
      </c>
      <c r="G11" s="70">
        <f>'[1]NIreland 4.1'!H$19</f>
        <v>151.73324338681178</v>
      </c>
      <c r="H11" s="70">
        <f>'[1]NIreland 4.1'!I$19</f>
        <v>149.52171820750303</v>
      </c>
      <c r="I11" s="70">
        <f>'[1]NIreland 4.1'!J$19</f>
        <v>148.71049338532575</v>
      </c>
      <c r="J11" s="70">
        <f>'[1]NIreland 4.1'!K$19</f>
        <v>147.549192956008</v>
      </c>
      <c r="K11" s="70">
        <f>'[1]NIreland 4.1'!L$19</f>
        <v>144.3371661912101</v>
      </c>
      <c r="L11" s="70">
        <f>'[1]NIreland 4.1'!M$19</f>
        <v>141.13803174648473</v>
      </c>
      <c r="M11" s="70">
        <f>'[1]NIreland 4.1'!N$19</f>
        <v>137.75115256203074</v>
      </c>
      <c r="N11" s="70">
        <f>'[1]NIreland 4.1'!O$19</f>
        <v>134.81406886031408</v>
      </c>
      <c r="O11" s="70">
        <f>'[1]NIreland 4.1'!P$19</f>
        <v>132.07711955565918</v>
      </c>
      <c r="P11" s="70">
        <f>'[1]NIreland 4.1'!Q$19</f>
        <v>130.5401585643018</v>
      </c>
      <c r="Q11" s="70">
        <f>'[1]NIreland 4.1'!R$19</f>
        <v>127.60326652447921</v>
      </c>
      <c r="R11" s="70">
        <f>'[1]NIreland 4.1'!S$19</f>
        <v>123.36590818528967</v>
      </c>
      <c r="S11" s="70">
        <f>'[1]NIreland 4.1'!T$19</f>
        <v>121.02898459137711</v>
      </c>
      <c r="T11" s="70">
        <f>'[1]NIreland 4.1'!U$19</f>
        <v>123.0918412874866</v>
      </c>
      <c r="U11" s="70">
        <f>'[1]NIreland 4.1'!V$19</f>
        <v>124.15508364472754</v>
      </c>
      <c r="V11" s="70">
        <f>'[1]NIreland 4.1'!W$19</f>
        <v>121.430805460154</v>
      </c>
      <c r="W11" s="70">
        <f>'[1]NIreland 4.1'!X$19</f>
        <v>119.21909438402407</v>
      </c>
      <c r="X11" s="70">
        <f>'[1]NIreland 4.1'!Y$19</f>
        <v>117.35735642848121</v>
      </c>
      <c r="Y11" s="70">
        <f>'[1]NIreland 4.1'!Z$19</f>
        <v>115.39575188831688</v>
      </c>
      <c r="Z11" s="70">
        <f>'[1]NIreland 4.1'!AA$19</f>
        <v>113.23404997455955</v>
      </c>
    </row>
    <row r="12" spans="1:26" ht="15">
      <c r="A12" s="44" t="s">
        <v>15</v>
      </c>
      <c r="B12" s="67"/>
      <c r="C12" s="67"/>
      <c r="D12" s="67"/>
      <c r="E12" s="67"/>
      <c r="F12" s="67"/>
      <c r="G12" s="67"/>
      <c r="H12" s="67"/>
      <c r="I12" s="67"/>
      <c r="J12" s="67"/>
      <c r="K12" s="67"/>
      <c r="L12" s="67"/>
      <c r="M12" s="67"/>
      <c r="N12" s="67"/>
      <c r="O12" s="67"/>
      <c r="P12" s="67"/>
      <c r="Q12" s="67"/>
      <c r="R12" s="67"/>
      <c r="S12" s="67"/>
      <c r="T12" s="67"/>
      <c r="U12" s="67"/>
      <c r="V12" s="67"/>
      <c r="W12" s="67"/>
      <c r="X12" s="67"/>
      <c r="Y12" s="67"/>
      <c r="Z12" s="67"/>
    </row>
    <row r="13" spans="1:26" ht="15">
      <c r="A13" s="1" t="s">
        <v>26</v>
      </c>
      <c r="B13" s="68">
        <f>'[1]NIreland 4.1'!C$8</f>
        <v>0</v>
      </c>
      <c r="C13" s="68">
        <f>'[1]NIreland 4.1'!D$8</f>
        <v>0</v>
      </c>
      <c r="D13" s="68">
        <f>'[1]NIreland 4.1'!E$8</f>
        <v>0</v>
      </c>
      <c r="E13" s="68">
        <f>'[1]NIreland 4.1'!F$8</f>
        <v>0</v>
      </c>
      <c r="F13" s="68">
        <f>'[1]NIreland 4.1'!G$8</f>
        <v>0</v>
      </c>
      <c r="G13" s="68">
        <f>'[1]NIreland 4.1'!H$8</f>
        <v>0</v>
      </c>
      <c r="H13" s="68">
        <f>'[1]NIreland 4.1'!I$8</f>
        <v>0</v>
      </c>
      <c r="I13" s="68">
        <f>'[1]NIreland 4.1'!J$8</f>
        <v>0</v>
      </c>
      <c r="J13" s="68">
        <f>'[1]NIreland 4.1'!K$8</f>
        <v>0</v>
      </c>
      <c r="K13" s="68">
        <f>'[1]NIreland 4.1'!L$8</f>
        <v>0</v>
      </c>
      <c r="L13" s="68">
        <f>'[1]NIreland 4.1'!M$8</f>
        <v>0</v>
      </c>
      <c r="M13" s="68">
        <f>'[1]NIreland 4.1'!N$8</f>
        <v>0</v>
      </c>
      <c r="N13" s="68">
        <f>'[1]NIreland 4.1'!O$8</f>
        <v>0</v>
      </c>
      <c r="O13" s="68">
        <f>'[1]NIreland 4.1'!P$8</f>
        <v>0</v>
      </c>
      <c r="P13" s="68">
        <f>'[1]NIreland 4.1'!Q$8</f>
        <v>0</v>
      </c>
      <c r="Q13" s="68">
        <f>'[1]NIreland 4.1'!R$8</f>
        <v>0</v>
      </c>
      <c r="R13" s="68">
        <f>'[1]NIreland 4.1'!S$8</f>
        <v>0</v>
      </c>
      <c r="S13" s="68">
        <f>'[1]NIreland 4.1'!T$8</f>
        <v>0</v>
      </c>
      <c r="T13" s="68">
        <f>'[1]NIreland 4.1'!U$8</f>
        <v>0</v>
      </c>
      <c r="U13" s="68">
        <f>'[1]NIreland 4.1'!V$8</f>
        <v>0</v>
      </c>
      <c r="V13" s="68">
        <f>'[1]NIreland 4.1'!W$8</f>
        <v>0</v>
      </c>
      <c r="W13" s="68">
        <f>'[1]NIreland 4.1'!X$8</f>
        <v>0</v>
      </c>
      <c r="X13" s="68">
        <f>'[1]NIreland 4.1'!Y$8</f>
        <v>0</v>
      </c>
      <c r="Y13" s="68">
        <f>'[1]NIreland 4.1'!Z$8</f>
        <v>0</v>
      </c>
      <c r="Z13" s="68">
        <f>'[1]NIreland 4.1'!AA$8</f>
        <v>0</v>
      </c>
    </row>
    <row r="14" spans="1:26" ht="15">
      <c r="A14" s="1" t="s">
        <v>16</v>
      </c>
      <c r="B14" s="68">
        <f>'[1]NIreland 4.1'!C$35</f>
        <v>3.7145555555555556</v>
      </c>
      <c r="C14" s="68">
        <f>'[1]NIreland 4.1'!D$35</f>
        <v>3.7145555555555556</v>
      </c>
      <c r="D14" s="68">
        <f>'[1]NIreland 4.1'!E$35</f>
        <v>3.7145555555555556</v>
      </c>
      <c r="E14" s="68">
        <f>'[1]NIreland 4.1'!F$35</f>
        <v>3.7145555555555556</v>
      </c>
      <c r="F14" s="68">
        <f>'[1]NIreland 4.1'!G$35</f>
        <v>3.7145555555555556</v>
      </c>
      <c r="G14" s="68">
        <f>'[1]NIreland 4.1'!H$35</f>
        <v>3.7145555555555556</v>
      </c>
      <c r="H14" s="68">
        <f>'[1]NIreland 4.1'!I$35</f>
        <v>3.7145555555555556</v>
      </c>
      <c r="I14" s="68">
        <f>'[1]NIreland 4.1'!J$35</f>
        <v>3.7145555555555556</v>
      </c>
      <c r="J14" s="68">
        <f>'[1]NIreland 4.1'!K$35</f>
        <v>3.7145555555555556</v>
      </c>
      <c r="K14" s="68">
        <f>'[1]NIreland 4.1'!L$35</f>
        <v>3.7145555555555556</v>
      </c>
      <c r="L14" s="68">
        <f>'[1]NIreland 4.1'!M$35</f>
        <v>3.150888888888889</v>
      </c>
      <c r="M14" s="68">
        <f>'[1]NIreland 4.1'!N$35</f>
        <v>3.150888888888889</v>
      </c>
      <c r="N14" s="68">
        <f>'[1]NIreland 4.1'!O$35</f>
        <v>3.150888888888889</v>
      </c>
      <c r="O14" s="68">
        <f>'[1]NIreland 4.1'!P$35</f>
        <v>3.150888888888889</v>
      </c>
      <c r="P14" s="68">
        <f>'[1]NIreland 4.1'!Q$35</f>
        <v>3.150888888888889</v>
      </c>
      <c r="Q14" s="68">
        <f>'[1]NIreland 4.1'!R$35</f>
        <v>3.150888888888889</v>
      </c>
      <c r="R14" s="68">
        <f>'[1]NIreland 4.1'!S$35</f>
        <v>3.150888888888889</v>
      </c>
      <c r="S14" s="68">
        <f>'[1]NIreland 4.1'!T$35</f>
        <v>3.150888888888889</v>
      </c>
      <c r="T14" s="68">
        <f>'[1]NIreland 4.1'!U$35</f>
        <v>3.150888888888889</v>
      </c>
      <c r="U14" s="68">
        <f>'[1]NIreland 4.1'!V$35</f>
        <v>3.150888888888889</v>
      </c>
      <c r="V14" s="68">
        <f>'[1]NIreland 4.1'!W$35</f>
        <v>3.150888888888889</v>
      </c>
      <c r="W14" s="68">
        <f>'[1]NIreland 4.1'!X$35</f>
        <v>3.150888888888889</v>
      </c>
      <c r="X14" s="68">
        <f>'[1]NIreland 4.1'!Y$35</f>
        <v>3.150888888888889</v>
      </c>
      <c r="Y14" s="68">
        <f>'[1]NIreland 4.1'!Z$35</f>
        <v>3.150888888888889</v>
      </c>
      <c r="Z14" s="68">
        <f>'[1]NIreland 4.1'!AA$35</f>
        <v>3.150888888888889</v>
      </c>
    </row>
    <row r="15" spans="1:26" ht="15">
      <c r="A15" s="1" t="s">
        <v>32</v>
      </c>
      <c r="B15" s="68">
        <f>'[1]NIreland 4.1'!C$61</f>
        <v>0</v>
      </c>
      <c r="C15" s="68">
        <f>'[1]NIreland 4.1'!D$61</f>
        <v>0</v>
      </c>
      <c r="D15" s="68">
        <f>'[1]NIreland 4.1'!E$61</f>
        <v>0</v>
      </c>
      <c r="E15" s="68">
        <f>'[1]NIreland 4.1'!F$61</f>
        <v>0</v>
      </c>
      <c r="F15" s="68">
        <f>'[1]NIreland 4.1'!G$61</f>
        <v>0</v>
      </c>
      <c r="G15" s="68">
        <f>'[1]NIreland 4.1'!H$61</f>
        <v>0</v>
      </c>
      <c r="H15" s="68">
        <f>'[1]NIreland 4.1'!I$61</f>
        <v>0</v>
      </c>
      <c r="I15" s="68">
        <f>'[1]NIreland 4.1'!J$61</f>
        <v>0</v>
      </c>
      <c r="J15" s="68">
        <f>'[1]NIreland 4.1'!K$61</f>
        <v>0</v>
      </c>
      <c r="K15" s="68">
        <f>'[1]NIreland 4.1'!L$61</f>
        <v>0</v>
      </c>
      <c r="L15" s="68">
        <f>'[1]NIreland 4.1'!M$61</f>
        <v>0.002</v>
      </c>
      <c r="M15" s="68">
        <f>'[1]NIreland 4.1'!N$61</f>
        <v>0.002</v>
      </c>
      <c r="N15" s="68">
        <f>'[1]NIreland 4.1'!O$61</f>
        <v>0.002</v>
      </c>
      <c r="O15" s="68">
        <f>'[1]NIreland 4.1'!P$61</f>
        <v>0.002</v>
      </c>
      <c r="P15" s="68">
        <f>'[1]NIreland 4.1'!Q$61</f>
        <v>0.002</v>
      </c>
      <c r="Q15" s="68">
        <f>'[1]NIreland 4.1'!R$61</f>
        <v>0.002</v>
      </c>
      <c r="R15" s="68">
        <f>'[1]NIreland 4.1'!S$61</f>
        <v>0.002</v>
      </c>
      <c r="S15" s="68">
        <f>'[1]NIreland 4.1'!T$61</f>
        <v>0.002</v>
      </c>
      <c r="T15" s="68">
        <f>'[1]NIreland 4.1'!U$61</f>
        <v>0.002</v>
      </c>
      <c r="U15" s="68">
        <f>'[1]NIreland 4.1'!V$61</f>
        <v>0.002</v>
      </c>
      <c r="V15" s="68">
        <f>'[1]NIreland 4.1'!W$61</f>
        <v>0.002</v>
      </c>
      <c r="W15" s="68">
        <f>'[1]NIreland 4.1'!X$61</f>
        <v>0.002</v>
      </c>
      <c r="X15" s="68">
        <f>'[1]NIreland 4.1'!Y$61</f>
        <v>0.002</v>
      </c>
      <c r="Y15" s="68">
        <f>'[1]NIreland 4.1'!Z$61</f>
        <v>0.002</v>
      </c>
      <c r="Z15" s="68">
        <f>'[1]NIreland 4.1'!AA$61</f>
        <v>0.002</v>
      </c>
    </row>
    <row r="16" spans="1:26" ht="15">
      <c r="A16" s="42" t="s">
        <v>7</v>
      </c>
      <c r="B16" s="69">
        <f>SUM(B17:B22)</f>
        <v>1046.535860289539</v>
      </c>
      <c r="C16" s="69">
        <f aca="true" t="shared" si="2" ref="C16:Y16">SUM(C17:C22)</f>
        <v>1045.9978181217764</v>
      </c>
      <c r="D16" s="69">
        <f t="shared" si="2"/>
        <v>1044.8727819540743</v>
      </c>
      <c r="E16" s="69">
        <f t="shared" si="2"/>
        <v>1044.5355132611376</v>
      </c>
      <c r="F16" s="69">
        <f t="shared" si="2"/>
        <v>1047.5297836710588</v>
      </c>
      <c r="G16" s="69">
        <f t="shared" si="2"/>
        <v>1051.0016957132439</v>
      </c>
      <c r="H16" s="69">
        <f t="shared" si="2"/>
        <v>1051.6490769387842</v>
      </c>
      <c r="I16" s="69">
        <f t="shared" si="2"/>
        <v>1051.1111578009932</v>
      </c>
      <c r="J16" s="69">
        <f t="shared" si="2"/>
        <v>1051.0653142664428</v>
      </c>
      <c r="K16" s="69">
        <f t="shared" si="2"/>
        <v>1052.9635813950933</v>
      </c>
      <c r="L16" s="69">
        <f t="shared" si="2"/>
        <v>1054.4323077235035</v>
      </c>
      <c r="M16" s="69">
        <f t="shared" si="2"/>
        <v>1055.6046436248291</v>
      </c>
      <c r="N16" s="69">
        <f t="shared" si="2"/>
        <v>1056.3299766350474</v>
      </c>
      <c r="O16" s="69">
        <f t="shared" si="2"/>
        <v>1056.6074794206854</v>
      </c>
      <c r="P16" s="69">
        <f t="shared" si="2"/>
        <v>1055.802861885966</v>
      </c>
      <c r="Q16" s="69">
        <f t="shared" si="2"/>
        <v>1056.5723022314817</v>
      </c>
      <c r="R16" s="69">
        <f t="shared" si="2"/>
        <v>1058.42916159831</v>
      </c>
      <c r="S16" s="69">
        <f t="shared" si="2"/>
        <v>1058.5131775016303</v>
      </c>
      <c r="T16" s="69">
        <f t="shared" si="2"/>
        <v>1054.1534023865422</v>
      </c>
      <c r="U16" s="69">
        <f t="shared" si="2"/>
        <v>1051.017373559517</v>
      </c>
      <c r="V16" s="69">
        <f t="shared" si="2"/>
        <v>1051.670068037882</v>
      </c>
      <c r="W16" s="69">
        <f t="shared" si="2"/>
        <v>1051.6778008768288</v>
      </c>
      <c r="X16" s="69">
        <f t="shared" si="2"/>
        <v>1051.2251293761144</v>
      </c>
      <c r="Y16" s="69">
        <f t="shared" si="2"/>
        <v>1050.9347795737222</v>
      </c>
      <c r="Z16" s="69">
        <f>SUM(Z17:Z22)</f>
        <v>1050.822884758726</v>
      </c>
    </row>
    <row r="17" spans="1:26" ht="15">
      <c r="A17" s="44" t="s">
        <v>24</v>
      </c>
      <c r="B17" s="70">
        <f>'[1]NIreland 4.1'!C$32</f>
        <v>1040.2833320196019</v>
      </c>
      <c r="C17" s="70">
        <f>'[1]NIreland 4.1'!D$32</f>
        <v>1039.7452898518393</v>
      </c>
      <c r="D17" s="70">
        <f>'[1]NIreland 4.1'!E$32</f>
        <v>1038.6202536841372</v>
      </c>
      <c r="E17" s="70">
        <f>'[1]NIreland 4.1'!F$32</f>
        <v>1038.2829849912005</v>
      </c>
      <c r="F17" s="70">
        <f>'[1]NIreland 4.1'!G$32</f>
        <v>1041.2772554011217</v>
      </c>
      <c r="G17" s="70">
        <f>'[1]NIreland 4.1'!H$32</f>
        <v>1044.7491674433068</v>
      </c>
      <c r="H17" s="70">
        <f>'[1]NIreland 4.1'!I$32</f>
        <v>1045.3965486688471</v>
      </c>
      <c r="I17" s="70">
        <f>'[1]NIreland 4.1'!J$32</f>
        <v>1044.858629531056</v>
      </c>
      <c r="J17" s="70">
        <f>'[1]NIreland 4.1'!K$32</f>
        <v>1044.8127859965057</v>
      </c>
      <c r="K17" s="70">
        <f>'[1]NIreland 4.1'!L$32</f>
        <v>1046.6702844727147</v>
      </c>
      <c r="L17" s="70">
        <f>'[1]NIreland 4.1'!M$32</f>
        <v>1049.7486774677914</v>
      </c>
      <c r="M17" s="70">
        <f>'[1]NIreland 4.1'!N$32</f>
        <v>1050.921013369117</v>
      </c>
      <c r="N17" s="70">
        <f>'[1]NIreland 4.1'!O$32</f>
        <v>1051.6463463793352</v>
      </c>
      <c r="O17" s="70">
        <f>'[1]NIreland 4.1'!P$32</f>
        <v>1052.3002628013369</v>
      </c>
      <c r="P17" s="70">
        <f>'[1]NIreland 4.1'!Q$32</f>
        <v>1051.4956452666174</v>
      </c>
      <c r="Q17" s="70">
        <f>'[1]NIreland 4.1'!R$32</f>
        <v>1052.2650856121331</v>
      </c>
      <c r="R17" s="70">
        <f>'[1]NIreland 4.1'!S$32</f>
        <v>1054.1163449789615</v>
      </c>
      <c r="S17" s="70">
        <f>'[1]NIreland 4.1'!T$32</f>
        <v>1054.2003608822818</v>
      </c>
      <c r="T17" s="70">
        <f>'[1]NIreland 4.1'!U$32</f>
        <v>1049.8405857671937</v>
      </c>
      <c r="U17" s="70">
        <f>'[1]NIreland 4.1'!V$32</f>
        <v>1046.7045569401685</v>
      </c>
      <c r="V17" s="70">
        <f>'[1]NIreland 4.1'!W$32</f>
        <v>1047.3572514185335</v>
      </c>
      <c r="W17" s="70">
        <f>'[1]NIreland 4.1'!X$32</f>
        <v>1047.3705842574802</v>
      </c>
      <c r="X17" s="70">
        <f>'[1]NIreland 4.1'!Y$32</f>
        <v>1046.9179127567659</v>
      </c>
      <c r="Y17" s="70">
        <f>'[1]NIreland 4.1'!Z$32</f>
        <v>1046.6275629543736</v>
      </c>
      <c r="Z17" s="70">
        <f>'[1]NIreland 4.1'!AA$32</f>
        <v>1046.5156681393776</v>
      </c>
    </row>
    <row r="18" spans="1:26" ht="15">
      <c r="A18" s="44" t="s">
        <v>8</v>
      </c>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ht="15">
      <c r="A19" s="1" t="s">
        <v>12</v>
      </c>
      <c r="B19" s="68">
        <f>'[1]NIreland 4.1'!C$9</f>
        <v>0.004559078018027784</v>
      </c>
      <c r="C19" s="68">
        <f>'[1]NIreland 4.1'!D$9</f>
        <v>0.004559078018027784</v>
      </c>
      <c r="D19" s="68">
        <f>'[1]NIreland 4.1'!E$9</f>
        <v>0.004559078018027784</v>
      </c>
      <c r="E19" s="68">
        <f>'[1]NIreland 4.1'!F$9</f>
        <v>0.004559078018027784</v>
      </c>
      <c r="F19" s="68">
        <f>'[1]NIreland 4.1'!G$9</f>
        <v>0.004559078018027784</v>
      </c>
      <c r="G19" s="68">
        <f>'[1]NIreland 4.1'!H$9</f>
        <v>0.004559078018027784</v>
      </c>
      <c r="H19" s="68">
        <f>'[1]NIreland 4.1'!I$9</f>
        <v>0.004559078018027784</v>
      </c>
      <c r="I19" s="68">
        <f>'[1]NIreland 4.1'!J$9</f>
        <v>0.004559078018027784</v>
      </c>
      <c r="J19" s="68">
        <f>'[1]NIreland 4.1'!K$9</f>
        <v>0.004559078018027784</v>
      </c>
      <c r="K19" s="68">
        <f>'[1]NIreland 4.1'!L$9</f>
        <v>0.0453277304596301</v>
      </c>
      <c r="L19" s="68">
        <f>'[1]NIreland 4.1'!M$9</f>
        <v>0.0453277304596301</v>
      </c>
      <c r="M19" s="68">
        <f>'[1]NIreland 4.1'!N$9</f>
        <v>0.0453277304596301</v>
      </c>
      <c r="N19" s="68">
        <f>'[1]NIreland 4.1'!O$9</f>
        <v>0.0453277304596301</v>
      </c>
      <c r="O19" s="68">
        <f>'[1]NIreland 4.1'!P$9</f>
        <v>0.0453277304596301</v>
      </c>
      <c r="P19" s="68">
        <f>'[1]NIreland 4.1'!Q$9</f>
        <v>0.0453277304596301</v>
      </c>
      <c r="Q19" s="68">
        <f>'[1]NIreland 4.1'!R$9</f>
        <v>0.0453277304596301</v>
      </c>
      <c r="R19" s="68">
        <f>'[1]NIreland 4.1'!S$9</f>
        <v>0.0453277304596301</v>
      </c>
      <c r="S19" s="68">
        <f>'[1]NIreland 4.1'!T$9</f>
        <v>0.0453277304596301</v>
      </c>
      <c r="T19" s="68">
        <f>'[1]NIreland 4.1'!U$9</f>
        <v>0.0453277304596301</v>
      </c>
      <c r="U19" s="68">
        <f>'[1]NIreland 4.1'!V$9</f>
        <v>0.0453277304596301</v>
      </c>
      <c r="V19" s="68">
        <f>'[1]NIreland 4.1'!W$9</f>
        <v>0.0453277304596301</v>
      </c>
      <c r="W19" s="68">
        <f>'[1]NIreland 4.1'!X$9</f>
        <v>0.04532773045963011</v>
      </c>
      <c r="X19" s="68">
        <f>'[1]NIreland 4.1'!Y$9</f>
        <v>0.04532773045963011</v>
      </c>
      <c r="Y19" s="68">
        <f>'[1]NIreland 4.1'!Z$9</f>
        <v>0.04532773045963011</v>
      </c>
      <c r="Z19" s="68">
        <f>'[1]NIreland 4.1'!AA$9</f>
        <v>0.04532773045963011</v>
      </c>
    </row>
    <row r="20" spans="1:26" ht="15">
      <c r="A20" s="1" t="s">
        <v>28</v>
      </c>
      <c r="B20" s="68">
        <f>'[1]NIreland 4.1'!C$22</f>
        <v>5.871555555555556</v>
      </c>
      <c r="C20" s="68">
        <f>'[1]NIreland 4.1'!D$22</f>
        <v>5.871555555555556</v>
      </c>
      <c r="D20" s="68">
        <f>'[1]NIreland 4.1'!E$22</f>
        <v>5.871555555555556</v>
      </c>
      <c r="E20" s="68">
        <f>'[1]NIreland 4.1'!F$22</f>
        <v>5.871555555555556</v>
      </c>
      <c r="F20" s="68">
        <f>'[1]NIreland 4.1'!G$22</f>
        <v>5.871555555555556</v>
      </c>
      <c r="G20" s="68">
        <f>'[1]NIreland 4.1'!H$22</f>
        <v>5.871555555555556</v>
      </c>
      <c r="H20" s="68">
        <f>'[1]NIreland 4.1'!I$22</f>
        <v>5.871555555555556</v>
      </c>
      <c r="I20" s="68">
        <f>'[1]NIreland 4.1'!J$22</f>
        <v>5.871555555555556</v>
      </c>
      <c r="J20" s="68">
        <f>'[1]NIreland 4.1'!K$22</f>
        <v>5.871555555555556</v>
      </c>
      <c r="K20" s="68">
        <f>'[1]NIreland 4.1'!L$22</f>
        <v>5.871555555555556</v>
      </c>
      <c r="L20" s="68">
        <f>'[1]NIreland 4.1'!M$22</f>
        <v>4.007777777777778</v>
      </c>
      <c r="M20" s="68">
        <f>'[1]NIreland 4.1'!N$22</f>
        <v>4.007777777777778</v>
      </c>
      <c r="N20" s="68">
        <f>'[1]NIreland 4.1'!O$22</f>
        <v>4.007777777777778</v>
      </c>
      <c r="O20" s="68">
        <f>'[1]NIreland 4.1'!P$22</f>
        <v>4.007777777777778</v>
      </c>
      <c r="P20" s="68">
        <f>'[1]NIreland 4.1'!Q$22</f>
        <v>4.007777777777778</v>
      </c>
      <c r="Q20" s="68">
        <f>'[1]NIreland 4.1'!R$22</f>
        <v>4.007777777777778</v>
      </c>
      <c r="R20" s="68">
        <f>'[1]NIreland 4.1'!S$22</f>
        <v>4.007777777777778</v>
      </c>
      <c r="S20" s="68">
        <f>'[1]NIreland 4.1'!T$22</f>
        <v>4.007777777777778</v>
      </c>
      <c r="T20" s="68">
        <f>'[1]NIreland 4.1'!U$22</f>
        <v>4.007777777777778</v>
      </c>
      <c r="U20" s="68">
        <f>'[1]NIreland 4.1'!V$22</f>
        <v>4.007777777777778</v>
      </c>
      <c r="V20" s="68">
        <f>'[1]NIreland 4.1'!W$22</f>
        <v>4.007777777777778</v>
      </c>
      <c r="W20" s="68">
        <f>'[1]NIreland 4.1'!X$22</f>
        <v>4.007777777777778</v>
      </c>
      <c r="X20" s="68">
        <f>'[1]NIreland 4.1'!Y$22</f>
        <v>4.007777777777778</v>
      </c>
      <c r="Y20" s="68">
        <f>'[1]NIreland 4.1'!Z$22</f>
        <v>4.007777777777778</v>
      </c>
      <c r="Z20" s="68">
        <f>'[1]NIreland 4.1'!AA$22</f>
        <v>4.007777777777778</v>
      </c>
    </row>
    <row r="21" spans="1:26" ht="15">
      <c r="A21" s="1" t="s">
        <v>9</v>
      </c>
      <c r="B21" s="68">
        <f>'[1]NIreland 4.1'!C$49</f>
        <v>0.37641363636363634</v>
      </c>
      <c r="C21" s="68">
        <f>'[1]NIreland 4.1'!D$49</f>
        <v>0.37641363636363645</v>
      </c>
      <c r="D21" s="68">
        <f>'[1]NIreland 4.1'!E$49</f>
        <v>0.37641363636363645</v>
      </c>
      <c r="E21" s="68">
        <f>'[1]NIreland 4.1'!F$49</f>
        <v>0.37641363636363634</v>
      </c>
      <c r="F21" s="68">
        <f>'[1]NIreland 4.1'!G$49</f>
        <v>0.37641363636363645</v>
      </c>
      <c r="G21" s="68">
        <f>'[1]NIreland 4.1'!H$49</f>
        <v>0.37641363636363634</v>
      </c>
      <c r="H21" s="68">
        <f>'[1]NIreland 4.1'!I$49</f>
        <v>0.3764136363636364</v>
      </c>
      <c r="I21" s="68">
        <f>'[1]NIreland 4.1'!J$49</f>
        <v>0.37641363636363595</v>
      </c>
      <c r="J21" s="68">
        <f>'[1]NIreland 4.1'!K$49</f>
        <v>0.37641363636363645</v>
      </c>
      <c r="K21" s="68">
        <f>'[1]NIreland 4.1'!L$49</f>
        <v>0.37641363636363634</v>
      </c>
      <c r="L21" s="68">
        <f>'[1]NIreland 4.1'!M$49</f>
        <v>0.37641363636363645</v>
      </c>
      <c r="M21" s="68">
        <f>'[1]NIreland 4.1'!N$49</f>
        <v>0.37641363636363634</v>
      </c>
      <c r="N21" s="68">
        <f>'[1]NIreland 4.1'!O$49</f>
        <v>0.37641363636363656</v>
      </c>
      <c r="O21" s="68">
        <f>'[1]NIreland 4.1'!P$49</f>
        <v>0</v>
      </c>
      <c r="P21" s="68">
        <f>'[1]NIreland 4.1'!Q$49</f>
        <v>0</v>
      </c>
      <c r="Q21" s="68">
        <f>'[1]NIreland 4.1'!R$49</f>
        <v>0</v>
      </c>
      <c r="R21" s="68">
        <f>'[1]NIreland 4.1'!S$49</f>
        <v>0.0056</v>
      </c>
      <c r="S21" s="68">
        <f>'[1]NIreland 4.1'!T$49</f>
        <v>0.0056</v>
      </c>
      <c r="T21" s="68">
        <f>'[1]NIreland 4.1'!U$49</f>
        <v>0.0056</v>
      </c>
      <c r="U21" s="68">
        <f>'[1]NIreland 4.1'!V$49</f>
        <v>0.0056</v>
      </c>
      <c r="V21" s="68">
        <f>'[1]NIreland 4.1'!W$49</f>
        <v>0.0056</v>
      </c>
      <c r="W21" s="68">
        <f>'[1]NIreland 4.1'!X$49</f>
        <v>0</v>
      </c>
      <c r="X21" s="68">
        <f>'[1]NIreland 4.1'!Y$49</f>
        <v>0</v>
      </c>
      <c r="Y21" s="68">
        <f>'[1]NIreland 4.1'!Z$49</f>
        <v>0</v>
      </c>
      <c r="Z21" s="68">
        <f>'[1]NIreland 4.1'!AA$49</f>
        <v>0</v>
      </c>
    </row>
    <row r="22" spans="1:26" ht="15">
      <c r="A22" s="1" t="s">
        <v>31</v>
      </c>
      <c r="B22" s="68">
        <f>'[1]NIreland 4.1'!C$62</f>
        <v>0</v>
      </c>
      <c r="C22" s="68">
        <f>'[1]NIreland 4.1'!D$62</f>
        <v>0</v>
      </c>
      <c r="D22" s="68">
        <f>'[1]NIreland 4.1'!E$62</f>
        <v>0</v>
      </c>
      <c r="E22" s="68">
        <f>'[1]NIreland 4.1'!F$62</f>
        <v>0</v>
      </c>
      <c r="F22" s="68">
        <f>'[1]NIreland 4.1'!G$62</f>
        <v>0</v>
      </c>
      <c r="G22" s="68">
        <f>'[1]NIreland 4.1'!H$62</f>
        <v>0</v>
      </c>
      <c r="H22" s="68">
        <f>'[1]NIreland 4.1'!I$62</f>
        <v>0</v>
      </c>
      <c r="I22" s="68">
        <f>'[1]NIreland 4.1'!J$62</f>
        <v>0</v>
      </c>
      <c r="J22" s="68">
        <f>'[1]NIreland 4.1'!K$62</f>
        <v>0</v>
      </c>
      <c r="K22" s="68">
        <f>'[1]NIreland 4.1'!L$62</f>
        <v>0</v>
      </c>
      <c r="L22" s="68">
        <f>'[1]NIreland 4.1'!M$62</f>
        <v>0.25411111111111107</v>
      </c>
      <c r="M22" s="68">
        <f>'[1]NIreland 4.1'!N$62</f>
        <v>0.25411111111111107</v>
      </c>
      <c r="N22" s="68">
        <f>'[1]NIreland 4.1'!O$62</f>
        <v>0.25411111111111107</v>
      </c>
      <c r="O22" s="68">
        <f>'[1]NIreland 4.1'!P$62</f>
        <v>0.25411111111111107</v>
      </c>
      <c r="P22" s="68">
        <f>'[1]NIreland 4.1'!Q$62</f>
        <v>0.25411111111111107</v>
      </c>
      <c r="Q22" s="68">
        <f>'[1]NIreland 4.1'!R$62</f>
        <v>0.25411111111111107</v>
      </c>
      <c r="R22" s="68">
        <f>'[1]NIreland 4.1'!S$62</f>
        <v>0.25411111111111107</v>
      </c>
      <c r="S22" s="68">
        <f>'[1]NIreland 4.1'!T$62</f>
        <v>0.25411111111111107</v>
      </c>
      <c r="T22" s="68">
        <f>'[1]NIreland 4.1'!U$62</f>
        <v>0.25411111111111107</v>
      </c>
      <c r="U22" s="68">
        <f>'[1]NIreland 4.1'!V$62</f>
        <v>0.25411111111111107</v>
      </c>
      <c r="V22" s="68">
        <f>'[1]NIreland 4.1'!W$62</f>
        <v>0.25411111111111107</v>
      </c>
      <c r="W22" s="68">
        <f>'[1]NIreland 4.1'!X$62</f>
        <v>0.25411111111111107</v>
      </c>
      <c r="X22" s="68">
        <f>'[1]NIreland 4.1'!Y$62</f>
        <v>0.25411111111111107</v>
      </c>
      <c r="Y22" s="68">
        <f>'[1]NIreland 4.1'!Z$62</f>
        <v>0.25411111111111107</v>
      </c>
      <c r="Z22" s="68">
        <f>'[1]NIreland 4.1'!AA$62</f>
        <v>0.25411111111111107</v>
      </c>
    </row>
    <row r="23" spans="1:26" ht="15">
      <c r="A23" s="42" t="s">
        <v>5</v>
      </c>
      <c r="B23" s="69">
        <f>SUM(B24:B26)</f>
        <v>61.67075363636364</v>
      </c>
      <c r="C23" s="69">
        <f aca="true" t="shared" si="3" ref="C23:Y23">SUM(C24:C26)</f>
        <v>61.240280000000006</v>
      </c>
      <c r="D23" s="69">
        <f t="shared" si="3"/>
        <v>60.86563636363637</v>
      </c>
      <c r="E23" s="69">
        <f t="shared" si="3"/>
        <v>60.49099272727273</v>
      </c>
      <c r="F23" s="69">
        <f t="shared" si="3"/>
        <v>60.1163490909091</v>
      </c>
      <c r="G23" s="69">
        <f t="shared" si="3"/>
        <v>59.74170545454546</v>
      </c>
      <c r="H23" s="69">
        <f t="shared" si="3"/>
        <v>59.36706181818182</v>
      </c>
      <c r="I23" s="69">
        <f t="shared" si="3"/>
        <v>58.99241818181819</v>
      </c>
      <c r="J23" s="69">
        <f t="shared" si="3"/>
        <v>58.617774545454544</v>
      </c>
      <c r="K23" s="69">
        <f t="shared" si="3"/>
        <v>58.243130909090915</v>
      </c>
      <c r="L23" s="69">
        <f t="shared" si="3"/>
        <v>57.86848727272727</v>
      </c>
      <c r="M23" s="69">
        <f t="shared" si="3"/>
        <v>57.492073636363635</v>
      </c>
      <c r="N23" s="69">
        <f t="shared" si="3"/>
        <v>57.11566</v>
      </c>
      <c r="O23" s="69">
        <f t="shared" si="3"/>
        <v>57.11566</v>
      </c>
      <c r="P23" s="69">
        <f t="shared" si="3"/>
        <v>57.116220000000006</v>
      </c>
      <c r="Q23" s="69">
        <f t="shared" si="3"/>
        <v>57.11678</v>
      </c>
      <c r="R23" s="69">
        <f t="shared" si="3"/>
        <v>57.111740000000005</v>
      </c>
      <c r="S23" s="69">
        <f t="shared" si="3"/>
        <v>57.106700000000004</v>
      </c>
      <c r="T23" s="69">
        <f t="shared" si="3"/>
        <v>57.10166</v>
      </c>
      <c r="U23" s="69">
        <f t="shared" si="3"/>
        <v>57.09606</v>
      </c>
      <c r="V23" s="69">
        <f t="shared" si="3"/>
        <v>57.09046</v>
      </c>
      <c r="W23" s="69">
        <f t="shared" si="3"/>
        <v>57.09046</v>
      </c>
      <c r="X23" s="69">
        <f t="shared" si="3"/>
        <v>57.09046</v>
      </c>
      <c r="Y23" s="69">
        <f t="shared" si="3"/>
        <v>57.09046</v>
      </c>
      <c r="Z23" s="69">
        <f>SUM(Z24:Z26)</f>
        <v>57.09046</v>
      </c>
    </row>
    <row r="24" spans="1:26" ht="15">
      <c r="A24" s="44" t="s">
        <v>25</v>
      </c>
      <c r="B24" s="70">
        <f>'[1]NIreland 4.1'!C$45</f>
        <v>61.78241363636364</v>
      </c>
      <c r="C24" s="70">
        <f>'[1]NIreland 4.1'!D$45</f>
        <v>61.348400000000005</v>
      </c>
      <c r="D24" s="70">
        <f>'[1]NIreland 4.1'!E$45</f>
        <v>60.97021636363637</v>
      </c>
      <c r="E24" s="70">
        <f>'[1]NIreland 4.1'!F$45</f>
        <v>60.59203272727273</v>
      </c>
      <c r="F24" s="70">
        <f>'[1]NIreland 4.1'!G$45</f>
        <v>60.21384909090909</v>
      </c>
      <c r="G24" s="70">
        <f>'[1]NIreland 4.1'!H$45</f>
        <v>59.83566545454546</v>
      </c>
      <c r="H24" s="70">
        <f>'[1]NIreland 4.1'!I$45</f>
        <v>59.45748181818182</v>
      </c>
      <c r="I24" s="70">
        <f>'[1]NIreland 4.1'!J$45</f>
        <v>59.07929818181819</v>
      </c>
      <c r="J24" s="70">
        <f>'[1]NIreland 4.1'!K$45</f>
        <v>58.701114545454544</v>
      </c>
      <c r="K24" s="70">
        <f>'[1]NIreland 4.1'!L$45</f>
        <v>58.322930909090914</v>
      </c>
      <c r="L24" s="70">
        <f>'[1]NIreland 4.1'!M$45</f>
        <v>57.94474727272727</v>
      </c>
      <c r="M24" s="70">
        <f>'[1]NIreland 4.1'!N$45</f>
        <v>57.56833363636363</v>
      </c>
      <c r="N24" s="70">
        <f>'[1]NIreland 4.1'!O$45</f>
        <v>57.191919999999996</v>
      </c>
      <c r="O24" s="70">
        <f>'[1]NIreland 4.1'!P$45</f>
        <v>57.191919999999996</v>
      </c>
      <c r="P24" s="70">
        <f>'[1]NIreland 4.1'!Q$45</f>
        <v>57.19136</v>
      </c>
      <c r="Q24" s="70">
        <f>'[1]NIreland 4.1'!R$45</f>
        <v>57.190799999999996</v>
      </c>
      <c r="R24" s="70">
        <f>'[1]NIreland 4.1'!S$45</f>
        <v>57.18464</v>
      </c>
      <c r="S24" s="70">
        <f>'[1]NIreland 4.1'!T$45</f>
        <v>57.17848</v>
      </c>
      <c r="T24" s="70">
        <f>'[1]NIreland 4.1'!U$45</f>
        <v>57.17232</v>
      </c>
      <c r="U24" s="70">
        <f>'[1]NIreland 4.1'!V$45</f>
        <v>57.16672</v>
      </c>
      <c r="V24" s="70">
        <f>'[1]NIreland 4.1'!W$45</f>
        <v>57.16112</v>
      </c>
      <c r="W24" s="70">
        <f>'[1]NIreland 4.1'!X$45</f>
        <v>57.16112</v>
      </c>
      <c r="X24" s="70">
        <f>'[1]NIreland 4.1'!Y$45</f>
        <v>57.16112</v>
      </c>
      <c r="Y24" s="70">
        <f>'[1]NIreland 4.1'!Z$45</f>
        <v>57.16112</v>
      </c>
      <c r="Z24" s="70">
        <f>'[1]NIreland 4.1'!AA$45</f>
        <v>57.16112</v>
      </c>
    </row>
    <row r="25" spans="1:26" ht="15">
      <c r="A25" s="44" t="s">
        <v>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row>
    <row r="26" spans="1:26" ht="15">
      <c r="A26" s="1" t="s">
        <v>135</v>
      </c>
      <c r="B26" s="68">
        <f>'[1]NIreland 4.1'!C$37</f>
        <v>-0.11165999999999998</v>
      </c>
      <c r="C26" s="68">
        <f>'[1]NIreland 4.1'!D$37</f>
        <v>-0.10812</v>
      </c>
      <c r="D26" s="68">
        <f>'[1]NIreland 4.1'!E$37</f>
        <v>-0.10458</v>
      </c>
      <c r="E26" s="68">
        <f>'[1]NIreland 4.1'!F$37</f>
        <v>-0.10104000000000002</v>
      </c>
      <c r="F26" s="68">
        <f>'[1]NIreland 4.1'!G$37</f>
        <v>-0.09750000000000002</v>
      </c>
      <c r="G26" s="68">
        <f>'[1]NIreland 4.1'!H$37</f>
        <v>-0.09396000000000002</v>
      </c>
      <c r="H26" s="68">
        <f>'[1]NIreland 4.1'!I$37</f>
        <v>-0.09042</v>
      </c>
      <c r="I26" s="68">
        <f>'[1]NIreland 4.1'!J$37</f>
        <v>-0.08688000000000001</v>
      </c>
      <c r="J26" s="68">
        <f>'[1]NIreland 4.1'!K$37</f>
        <v>-0.08334000000000003</v>
      </c>
      <c r="K26" s="68">
        <f>'[1]NIreland 4.1'!L$37</f>
        <v>-0.07980000000000004</v>
      </c>
      <c r="L26" s="68">
        <f>'[1]NIreland 4.1'!M$37</f>
        <v>-0.07626000000000002</v>
      </c>
      <c r="M26" s="68">
        <f>'[1]NIreland 4.1'!N$37</f>
        <v>-0.07626000000000002</v>
      </c>
      <c r="N26" s="68">
        <f>'[1]NIreland 4.1'!O$37</f>
        <v>-0.07626000000000002</v>
      </c>
      <c r="O26" s="68">
        <f>'[1]NIreland 4.1'!P$37</f>
        <v>-0.07626000000000002</v>
      </c>
      <c r="P26" s="68">
        <f>'[1]NIreland 4.1'!Q$37</f>
        <v>-0.07514000000000001</v>
      </c>
      <c r="Q26" s="68">
        <f>'[1]NIreland 4.1'!R$37</f>
        <v>-0.07402000000000002</v>
      </c>
      <c r="R26" s="68">
        <f>'[1]NIreland 4.1'!S$37</f>
        <v>-0.0729</v>
      </c>
      <c r="S26" s="68">
        <f>'[1]NIreland 4.1'!T$37</f>
        <v>-0.07178000000000002</v>
      </c>
      <c r="T26" s="68">
        <f>'[1]NIreland 4.1'!U$37</f>
        <v>-0.07066000000000001</v>
      </c>
      <c r="U26" s="68">
        <f>'[1]NIreland 4.1'!V$37</f>
        <v>-0.07066000000000001</v>
      </c>
      <c r="V26" s="68">
        <f>'[1]NIreland 4.1'!W$37</f>
        <v>-0.07066000000000001</v>
      </c>
      <c r="W26" s="68">
        <f>'[1]NIreland 4.1'!X$37</f>
        <v>-0.07066000000000001</v>
      </c>
      <c r="X26" s="68">
        <f>'[1]NIreland 4.1'!Y$37</f>
        <v>-0.07066000000000001</v>
      </c>
      <c r="Y26" s="68">
        <f>'[1]NIreland 4.1'!Z$37</f>
        <v>-0.07066000000000001</v>
      </c>
      <c r="Z26" s="68">
        <f>'[1]NIreland 4.1'!AA$37</f>
        <v>-0.07066000000000001</v>
      </c>
    </row>
    <row r="27" spans="1:26" ht="15">
      <c r="A27" s="42" t="s">
        <v>10</v>
      </c>
      <c r="B27" s="69">
        <f>SUM(B28:B32)</f>
        <v>50</v>
      </c>
      <c r="C27" s="69">
        <f aca="true" t="shared" si="4" ref="C27:Y27">SUM(C28:C32)</f>
        <v>51.03549332264169</v>
      </c>
      <c r="D27" s="69">
        <f t="shared" si="4"/>
        <v>52.03549332264169</v>
      </c>
      <c r="E27" s="69">
        <f t="shared" si="4"/>
        <v>53.03549332264169</v>
      </c>
      <c r="F27" s="69">
        <f t="shared" si="4"/>
        <v>54.03549332264169</v>
      </c>
      <c r="G27" s="69">
        <f t="shared" si="4"/>
        <v>55.03549332264169</v>
      </c>
      <c r="H27" s="69">
        <f t="shared" si="4"/>
        <v>56.03549332264169</v>
      </c>
      <c r="I27" s="69">
        <f t="shared" si="4"/>
        <v>57.03549332264169</v>
      </c>
      <c r="J27" s="69">
        <f t="shared" si="4"/>
        <v>58.03549332264169</v>
      </c>
      <c r="K27" s="69">
        <f t="shared" si="4"/>
        <v>59.04605087890847</v>
      </c>
      <c r="L27" s="69">
        <f t="shared" si="4"/>
        <v>60.95387278006657</v>
      </c>
      <c r="M27" s="69">
        <f t="shared" si="4"/>
        <v>62.95564374452369</v>
      </c>
      <c r="N27" s="69">
        <f t="shared" si="4"/>
        <v>64.95546553425291</v>
      </c>
      <c r="O27" s="69">
        <f t="shared" si="4"/>
        <v>66.95656821026449</v>
      </c>
      <c r="P27" s="69">
        <f t="shared" si="4"/>
        <v>68.95755950484693</v>
      </c>
      <c r="Q27" s="69">
        <f t="shared" si="4"/>
        <v>70.95920794977067</v>
      </c>
      <c r="R27" s="69">
        <f t="shared" si="4"/>
        <v>72.95641227623798</v>
      </c>
      <c r="S27" s="69">
        <f t="shared" si="4"/>
        <v>74.95775999136578</v>
      </c>
      <c r="T27" s="69">
        <f t="shared" si="4"/>
        <v>76.9570137358871</v>
      </c>
      <c r="U27" s="69">
        <f t="shared" si="4"/>
        <v>79.00994306711034</v>
      </c>
      <c r="V27" s="69">
        <f t="shared" si="4"/>
        <v>81.16077842772324</v>
      </c>
      <c r="W27" s="69">
        <f t="shared" si="4"/>
        <v>83.410355178349</v>
      </c>
      <c r="X27" s="69">
        <f t="shared" si="4"/>
        <v>85.70967575171252</v>
      </c>
      <c r="Y27" s="69">
        <f t="shared" si="4"/>
        <v>88.01026785531647</v>
      </c>
      <c r="Z27" s="69">
        <f>SUM(Z28:Z32)</f>
        <v>90.30993192896253</v>
      </c>
    </row>
    <row r="28" spans="1:26" ht="15">
      <c r="A28" s="44" t="s">
        <v>11</v>
      </c>
      <c r="B28" s="70">
        <f>'[1]NIreland 4.1'!C$58</f>
        <v>48.92901335471662</v>
      </c>
      <c r="C28" s="70">
        <f>'[1]NIreland 4.1'!D$58</f>
        <v>49.964506677358315</v>
      </c>
      <c r="D28" s="70">
        <f>'[1]NIreland 4.1'!E$58</f>
        <v>50.964506677358315</v>
      </c>
      <c r="E28" s="70">
        <f>'[1]NIreland 4.1'!F$58</f>
        <v>51.964506677358315</v>
      </c>
      <c r="F28" s="70">
        <f>'[1]NIreland 4.1'!G$58</f>
        <v>52.964506677358315</v>
      </c>
      <c r="G28" s="70">
        <f>'[1]NIreland 4.1'!H$58</f>
        <v>53.964506677358315</v>
      </c>
      <c r="H28" s="70">
        <f>'[1]NIreland 4.1'!I$58</f>
        <v>54.964506677358315</v>
      </c>
      <c r="I28" s="70">
        <f>'[1]NIreland 4.1'!J$58</f>
        <v>55.964506677358315</v>
      </c>
      <c r="J28" s="70">
        <f>'[1]NIreland 4.1'!K$58</f>
        <v>56.964506677358315</v>
      </c>
      <c r="K28" s="70">
        <f>'[1]NIreland 4.1'!L$58</f>
        <v>57.95394912109154</v>
      </c>
      <c r="L28" s="70">
        <f>'[1]NIreland 4.1'!M$58</f>
        <v>58.77143768891631</v>
      </c>
      <c r="M28" s="70">
        <f>'[1]NIreland 4.1'!N$58</f>
        <v>60.77320865337343</v>
      </c>
      <c r="N28" s="70">
        <f>'[1]NIreland 4.1'!O$58</f>
        <v>62.77303044310265</v>
      </c>
      <c r="O28" s="70">
        <f>'[1]NIreland 4.1'!P$58</f>
        <v>64.77413311911423</v>
      </c>
      <c r="P28" s="70">
        <f>'[1]NIreland 4.1'!Q$58</f>
        <v>66.77512441369666</v>
      </c>
      <c r="Q28" s="70">
        <f>'[1]NIreland 4.1'!R$58</f>
        <v>68.7767728586204</v>
      </c>
      <c r="R28" s="70">
        <f>'[1]NIreland 4.1'!S$58</f>
        <v>70.77397718508772</v>
      </c>
      <c r="S28" s="70">
        <f>'[1]NIreland 4.1'!T$58</f>
        <v>72.77532490021551</v>
      </c>
      <c r="T28" s="70">
        <f>'[1]NIreland 4.1'!U$58</f>
        <v>74.77457864473683</v>
      </c>
      <c r="U28" s="70">
        <f>'[1]NIreland 4.1'!V$58</f>
        <v>76.82750797596007</v>
      </c>
      <c r="V28" s="70">
        <f>'[1]NIreland 4.1'!W$58</f>
        <v>78.97834333657298</v>
      </c>
      <c r="W28" s="70">
        <f>'[1]NIreland 4.1'!X$58</f>
        <v>81.22792008719873</v>
      </c>
      <c r="X28" s="70">
        <f>'[1]NIreland 4.1'!Y$58</f>
        <v>83.52724066056226</v>
      </c>
      <c r="Y28" s="70">
        <f>'[1]NIreland 4.1'!Z$58</f>
        <v>85.8278327641662</v>
      </c>
      <c r="Z28" s="70">
        <f>'[1]NIreland 4.1'!AA$58</f>
        <v>88.12749683781226</v>
      </c>
    </row>
    <row r="29" spans="1:26" ht="15">
      <c r="A29" s="44" t="s">
        <v>17</v>
      </c>
      <c r="B29" s="67"/>
      <c r="C29" s="67"/>
      <c r="D29" s="67"/>
      <c r="E29" s="67"/>
      <c r="F29" s="67"/>
      <c r="G29" s="67"/>
      <c r="H29" s="67"/>
      <c r="I29" s="67"/>
      <c r="J29" s="67"/>
      <c r="K29" s="67"/>
      <c r="L29" s="67"/>
      <c r="M29" s="67"/>
      <c r="N29" s="67"/>
      <c r="O29" s="67"/>
      <c r="P29" s="67"/>
      <c r="Q29" s="67"/>
      <c r="R29" s="67"/>
      <c r="S29" s="67"/>
      <c r="T29" s="67"/>
      <c r="U29" s="67"/>
      <c r="V29" s="67"/>
      <c r="W29" s="67"/>
      <c r="X29" s="67"/>
      <c r="Y29" s="67"/>
      <c r="Z29" s="67"/>
    </row>
    <row r="30" spans="1:26" ht="15">
      <c r="A30" s="1" t="s">
        <v>22</v>
      </c>
      <c r="B30" s="68">
        <f>'[1]NIreland 4.1'!C$13</f>
        <v>0.02665331195004444</v>
      </c>
      <c r="C30" s="68">
        <f>'[1]NIreland 4.1'!D$13</f>
        <v>0.02665331195004444</v>
      </c>
      <c r="D30" s="68">
        <f>'[1]NIreland 4.1'!E$13</f>
        <v>0.02665331195004444</v>
      </c>
      <c r="E30" s="68">
        <f>'[1]NIreland 4.1'!F$13</f>
        <v>0.02665331195004444</v>
      </c>
      <c r="F30" s="68">
        <f>'[1]NIreland 4.1'!G$13</f>
        <v>0.02665331195004444</v>
      </c>
      <c r="G30" s="68">
        <f>'[1]NIreland 4.1'!H$13</f>
        <v>0.02665331195004444</v>
      </c>
      <c r="H30" s="68">
        <f>'[1]NIreland 4.1'!I$13</f>
        <v>0.02665331195004444</v>
      </c>
      <c r="I30" s="68">
        <f>'[1]NIreland 4.1'!J$13</f>
        <v>0.02665331195004444</v>
      </c>
      <c r="J30" s="68">
        <f>'[1]NIreland 4.1'!K$13</f>
        <v>0.02665331195004444</v>
      </c>
      <c r="K30" s="68">
        <f>'[1]NIreland 4.1'!L$13</f>
        <v>0.047768424483591594</v>
      </c>
      <c r="L30" s="68">
        <f>'[1]NIreland 4.1'!M$13</f>
        <v>0.047768424483591594</v>
      </c>
      <c r="M30" s="68">
        <f>'[1]NIreland 4.1'!N$13</f>
        <v>0.047768424483591594</v>
      </c>
      <c r="N30" s="68">
        <f>'[1]NIreland 4.1'!O$13</f>
        <v>0.047768424483591594</v>
      </c>
      <c r="O30" s="68">
        <f>'[1]NIreland 4.1'!P$13</f>
        <v>0.047768424483591594</v>
      </c>
      <c r="P30" s="68">
        <f>'[1]NIreland 4.1'!Q$13</f>
        <v>0.047768424483591594</v>
      </c>
      <c r="Q30" s="68">
        <f>'[1]NIreland 4.1'!R$13</f>
        <v>0.047768424483591594</v>
      </c>
      <c r="R30" s="68">
        <f>'[1]NIreland 4.1'!S$13</f>
        <v>0.047768424483591594</v>
      </c>
      <c r="S30" s="68">
        <f>'[1]NIreland 4.1'!T$13</f>
        <v>0.047768424483591594</v>
      </c>
      <c r="T30" s="68">
        <f>'[1]NIreland 4.1'!U$13</f>
        <v>0.047768424483591594</v>
      </c>
      <c r="U30" s="68">
        <f>'[1]NIreland 4.1'!V$13</f>
        <v>0.047768424483591594</v>
      </c>
      <c r="V30" s="68">
        <f>'[1]NIreland 4.1'!W$13</f>
        <v>0.047768424483591594</v>
      </c>
      <c r="W30" s="68">
        <f>'[1]NIreland 4.1'!X$13</f>
        <v>0.047768424483591594</v>
      </c>
      <c r="X30" s="68">
        <f>'[1]NIreland 4.1'!Y$13</f>
        <v>0.047768424483591594</v>
      </c>
      <c r="Y30" s="68">
        <f>'[1]NIreland 4.1'!Z$13</f>
        <v>0.047768424483591594</v>
      </c>
      <c r="Z30" s="68">
        <f>'[1]NIreland 4.1'!AA$13</f>
        <v>0.047768424483591594</v>
      </c>
    </row>
    <row r="31" spans="1:26" ht="15">
      <c r="A31" s="1" t="s">
        <v>23</v>
      </c>
      <c r="B31" s="68">
        <f>'[1]NIreland 4.1'!C$26</f>
        <v>0.04055555555555555</v>
      </c>
      <c r="C31" s="68">
        <f>'[1]NIreland 4.1'!D$26</f>
        <v>0.04055555555555555</v>
      </c>
      <c r="D31" s="68">
        <f>'[1]NIreland 4.1'!E$26</f>
        <v>0.04055555555555555</v>
      </c>
      <c r="E31" s="68">
        <f>'[1]NIreland 4.1'!F$26</f>
        <v>0.04055555555555555</v>
      </c>
      <c r="F31" s="68">
        <f>'[1]NIreland 4.1'!G$26</f>
        <v>0.04055555555555555</v>
      </c>
      <c r="G31" s="68">
        <f>'[1]NIreland 4.1'!H$26</f>
        <v>0.04055555555555555</v>
      </c>
      <c r="H31" s="68">
        <f>'[1]NIreland 4.1'!I$26</f>
        <v>0.04055555555555555</v>
      </c>
      <c r="I31" s="68">
        <f>'[1]NIreland 4.1'!J$26</f>
        <v>0.04055555555555555</v>
      </c>
      <c r="J31" s="68">
        <f>'[1]NIreland 4.1'!K$26</f>
        <v>0.04055555555555555</v>
      </c>
      <c r="K31" s="68">
        <f>'[1]NIreland 4.1'!L$26</f>
        <v>0.04055555555555555</v>
      </c>
      <c r="L31" s="68">
        <f>'[1]NIreland 4.1'!M$26</f>
        <v>0.06444444444444444</v>
      </c>
      <c r="M31" s="68">
        <f>'[1]NIreland 4.1'!N$26</f>
        <v>0.06444444444444444</v>
      </c>
      <c r="N31" s="68">
        <f>'[1]NIreland 4.1'!O$26</f>
        <v>0.06444444444444444</v>
      </c>
      <c r="O31" s="68">
        <f>'[1]NIreland 4.1'!P$26</f>
        <v>0.06444444444444444</v>
      </c>
      <c r="P31" s="68">
        <f>'[1]NIreland 4.1'!Q$26</f>
        <v>0.06444444444444444</v>
      </c>
      <c r="Q31" s="68">
        <f>'[1]NIreland 4.1'!R$26</f>
        <v>0.06444444444444444</v>
      </c>
      <c r="R31" s="68">
        <f>'[1]NIreland 4.1'!S$26</f>
        <v>0.06444444444444444</v>
      </c>
      <c r="S31" s="68">
        <f>'[1]NIreland 4.1'!T$26</f>
        <v>0.06444444444444444</v>
      </c>
      <c r="T31" s="68">
        <f>'[1]NIreland 4.1'!U$26</f>
        <v>0.06444444444444444</v>
      </c>
      <c r="U31" s="68">
        <f>'[1]NIreland 4.1'!V$26</f>
        <v>0.06444444444444444</v>
      </c>
      <c r="V31" s="68">
        <f>'[1]NIreland 4.1'!W$26</f>
        <v>0.06444444444444444</v>
      </c>
      <c r="W31" s="68">
        <f>'[1]NIreland 4.1'!X$26</f>
        <v>0.06444444444444444</v>
      </c>
      <c r="X31" s="68">
        <f>'[1]NIreland 4.1'!Y$26</f>
        <v>0.06444444444444444</v>
      </c>
      <c r="Y31" s="68">
        <f>'[1]NIreland 4.1'!Z$26</f>
        <v>0.06444444444444444</v>
      </c>
      <c r="Z31" s="68">
        <f>'[1]NIreland 4.1'!AA$26</f>
        <v>0.06444444444444444</v>
      </c>
    </row>
    <row r="32" spans="1:26" ht="15">
      <c r="A32" s="1" t="s">
        <v>18</v>
      </c>
      <c r="B32" s="68">
        <f>'[1]NIreland 4.1'!C$39</f>
        <v>1.0037777777777779</v>
      </c>
      <c r="C32" s="68">
        <f>'[1]NIreland 4.1'!D$39</f>
        <v>1.0037777777777779</v>
      </c>
      <c r="D32" s="68">
        <f>'[1]NIreland 4.1'!E$39</f>
        <v>1.0037777777777779</v>
      </c>
      <c r="E32" s="68">
        <f>'[1]NIreland 4.1'!F$39</f>
        <v>1.0037777777777779</v>
      </c>
      <c r="F32" s="68">
        <f>'[1]NIreland 4.1'!G$39</f>
        <v>1.0037777777777779</v>
      </c>
      <c r="G32" s="68">
        <f>'[1]NIreland 4.1'!H$39</f>
        <v>1.0037777777777779</v>
      </c>
      <c r="H32" s="68">
        <f>'[1]NIreland 4.1'!I$39</f>
        <v>1.0037777777777779</v>
      </c>
      <c r="I32" s="68">
        <f>'[1]NIreland 4.1'!J$39</f>
        <v>1.0037777777777779</v>
      </c>
      <c r="J32" s="68">
        <f>'[1]NIreland 4.1'!K$39</f>
        <v>1.0037777777777779</v>
      </c>
      <c r="K32" s="68">
        <f>'[1]NIreland 4.1'!L$39</f>
        <v>1.0037777777777779</v>
      </c>
      <c r="L32" s="68">
        <f>'[1]NIreland 4.1'!M$39</f>
        <v>2.070222222222222</v>
      </c>
      <c r="M32" s="68">
        <f>'[1]NIreland 4.1'!N$39</f>
        <v>2.070222222222222</v>
      </c>
      <c r="N32" s="68">
        <f>'[1]NIreland 4.1'!O$39</f>
        <v>2.070222222222222</v>
      </c>
      <c r="O32" s="68">
        <f>'[1]NIreland 4.1'!P$39</f>
        <v>2.070222222222222</v>
      </c>
      <c r="P32" s="68">
        <f>'[1]NIreland 4.1'!Q$39</f>
        <v>2.070222222222222</v>
      </c>
      <c r="Q32" s="68">
        <f>'[1]NIreland 4.1'!R$39</f>
        <v>2.070222222222222</v>
      </c>
      <c r="R32" s="68">
        <f>'[1]NIreland 4.1'!S$39</f>
        <v>2.070222222222222</v>
      </c>
      <c r="S32" s="68">
        <f>'[1]NIreland 4.1'!T$39</f>
        <v>2.070222222222222</v>
      </c>
      <c r="T32" s="68">
        <f>'[1]NIreland 4.1'!U$39</f>
        <v>2.070222222222222</v>
      </c>
      <c r="U32" s="68">
        <f>'[1]NIreland 4.1'!V$39</f>
        <v>2.070222222222222</v>
      </c>
      <c r="V32" s="68">
        <f>'[1]NIreland 4.1'!W$39</f>
        <v>2.070222222222222</v>
      </c>
      <c r="W32" s="68">
        <f>'[1]NIreland 4.1'!X$39</f>
        <v>2.070222222222222</v>
      </c>
      <c r="X32" s="68">
        <f>'[1]NIreland 4.1'!Y$39</f>
        <v>2.070222222222222</v>
      </c>
      <c r="Y32" s="68">
        <f>'[1]NIreland 4.1'!Z$39</f>
        <v>2.070222222222222</v>
      </c>
      <c r="Z32" s="68">
        <f>'[1]NIreland 4.1'!AA$39</f>
        <v>2.070222222222222</v>
      </c>
    </row>
    <row r="33" spans="1:26" ht="15">
      <c r="A33" s="42" t="s">
        <v>29</v>
      </c>
      <c r="B33" s="69">
        <f>B34</f>
        <v>18.356750289279027</v>
      </c>
      <c r="C33" s="69">
        <f aca="true" t="shared" si="5" ref="C33:Z33">C34</f>
        <v>18.356750289279027</v>
      </c>
      <c r="D33" s="69">
        <f t="shared" si="5"/>
        <v>18.356750289279027</v>
      </c>
      <c r="E33" s="69">
        <f t="shared" si="5"/>
        <v>18.356750289279027</v>
      </c>
      <c r="F33" s="69">
        <f t="shared" si="5"/>
        <v>18.356750289279027</v>
      </c>
      <c r="G33" s="69">
        <f t="shared" si="5"/>
        <v>18.356750289279027</v>
      </c>
      <c r="H33" s="69">
        <f t="shared" si="5"/>
        <v>18.356750289279027</v>
      </c>
      <c r="I33" s="69">
        <f t="shared" si="5"/>
        <v>18.356750289279027</v>
      </c>
      <c r="J33" s="69">
        <f t="shared" si="5"/>
        <v>18.356750289279027</v>
      </c>
      <c r="K33" s="69">
        <f t="shared" si="5"/>
        <v>18.356750289279027</v>
      </c>
      <c r="L33" s="69">
        <f t="shared" si="5"/>
        <v>18.34380109082205</v>
      </c>
      <c r="M33" s="69">
        <f t="shared" si="5"/>
        <v>18.346269822859718</v>
      </c>
      <c r="N33" s="69">
        <f t="shared" si="5"/>
        <v>18.328323635259693</v>
      </c>
      <c r="O33" s="69">
        <f t="shared" si="5"/>
        <v>18.28063213152739</v>
      </c>
      <c r="P33" s="69">
        <f t="shared" si="5"/>
        <v>18.204530692388097</v>
      </c>
      <c r="Q33" s="69">
        <f t="shared" si="5"/>
        <v>18.10338403260276</v>
      </c>
      <c r="R33" s="69">
        <f t="shared" si="5"/>
        <v>17.975708839727936</v>
      </c>
      <c r="S33" s="69">
        <f t="shared" si="5"/>
        <v>17.837221190635226</v>
      </c>
      <c r="T33" s="69">
        <f t="shared" si="5"/>
        <v>17.677752644573335</v>
      </c>
      <c r="U33" s="69">
        <f t="shared" si="5"/>
        <v>17.50449092598663</v>
      </c>
      <c r="V33" s="69">
        <f t="shared" si="5"/>
        <v>17.310429071567654</v>
      </c>
      <c r="W33" s="69">
        <f t="shared" si="5"/>
        <v>17.10815993111456</v>
      </c>
      <c r="X33" s="69">
        <f t="shared" si="5"/>
        <v>16.903598539095036</v>
      </c>
      <c r="Y33" s="69">
        <f t="shared" si="5"/>
        <v>16.69014724068952</v>
      </c>
      <c r="Z33" s="69">
        <f t="shared" si="5"/>
        <v>16.47052974117033</v>
      </c>
    </row>
    <row r="34" spans="1:26" ht="15">
      <c r="A34" s="44" t="s">
        <v>30</v>
      </c>
      <c r="B34" s="70">
        <f>'[1]NIreland 4.1'!C$71</f>
        <v>18.356750289279027</v>
      </c>
      <c r="C34" s="70">
        <f>'[1]NIreland 4.1'!D$71</f>
        <v>18.356750289279027</v>
      </c>
      <c r="D34" s="70">
        <f>'[1]NIreland 4.1'!E$71</f>
        <v>18.356750289279027</v>
      </c>
      <c r="E34" s="70">
        <f>'[1]NIreland 4.1'!F$71</f>
        <v>18.356750289279027</v>
      </c>
      <c r="F34" s="70">
        <f>'[1]NIreland 4.1'!G$71</f>
        <v>18.356750289279027</v>
      </c>
      <c r="G34" s="70">
        <f>'[1]NIreland 4.1'!H$71</f>
        <v>18.356750289279027</v>
      </c>
      <c r="H34" s="70">
        <f>'[1]NIreland 4.1'!I$71</f>
        <v>18.356750289279027</v>
      </c>
      <c r="I34" s="70">
        <f>'[1]NIreland 4.1'!J$71</f>
        <v>18.356750289279027</v>
      </c>
      <c r="J34" s="70">
        <f>'[1]NIreland 4.1'!K$71</f>
        <v>18.356750289279027</v>
      </c>
      <c r="K34" s="70">
        <f>'[1]NIreland 4.1'!L$71</f>
        <v>18.356750289279027</v>
      </c>
      <c r="L34" s="70">
        <f>'[1]NIreland 4.1'!M$71</f>
        <v>18.34380109082205</v>
      </c>
      <c r="M34" s="70">
        <f>'[1]NIreland 4.1'!N$71</f>
        <v>18.346269822859718</v>
      </c>
      <c r="N34" s="70">
        <f>'[1]NIreland 4.1'!O$71</f>
        <v>18.328323635259693</v>
      </c>
      <c r="O34" s="70">
        <f>'[1]NIreland 4.1'!P$71</f>
        <v>18.28063213152739</v>
      </c>
      <c r="P34" s="70">
        <f>'[1]NIreland 4.1'!Q$71</f>
        <v>18.204530692388097</v>
      </c>
      <c r="Q34" s="70">
        <f>'[1]NIreland 4.1'!R$71</f>
        <v>18.10338403260276</v>
      </c>
      <c r="R34" s="70">
        <f>'[1]NIreland 4.1'!S$71</f>
        <v>17.975708839727936</v>
      </c>
      <c r="S34" s="70">
        <f>'[1]NIreland 4.1'!T$71</f>
        <v>17.837221190635226</v>
      </c>
      <c r="T34" s="70">
        <f>'[1]NIreland 4.1'!U$71</f>
        <v>17.677752644573335</v>
      </c>
      <c r="U34" s="70">
        <f>'[1]NIreland 4.1'!V$71</f>
        <v>17.50449092598663</v>
      </c>
      <c r="V34" s="70">
        <f>'[1]NIreland 4.1'!W$71</f>
        <v>17.310429071567654</v>
      </c>
      <c r="W34" s="70">
        <f>'[1]NIreland 4.1'!X$71</f>
        <v>17.10815993111456</v>
      </c>
      <c r="X34" s="70">
        <f>'[1]NIreland 4.1'!Y$71</f>
        <v>16.903598539095036</v>
      </c>
      <c r="Y34" s="70">
        <f>'[1]NIreland 4.1'!Z$71</f>
        <v>16.69014724068952</v>
      </c>
      <c r="Z34" s="70">
        <f>'[1]NIreland 4.1'!AA$71</f>
        <v>16.47052974117033</v>
      </c>
    </row>
    <row r="35" spans="1:26" ht="15">
      <c r="A35" s="42" t="s">
        <v>33</v>
      </c>
      <c r="B35" s="69">
        <f>B3+B10+B16+B23+B27+B33</f>
        <v>1412.97238</v>
      </c>
      <c r="C35" s="69">
        <f aca="true" t="shared" si="6" ref="C35:Y35">C3+C10+C16+C23+C27+C33</f>
        <v>1412.9723800000002</v>
      </c>
      <c r="D35" s="69">
        <f t="shared" si="6"/>
        <v>1412.97238</v>
      </c>
      <c r="E35" s="69">
        <f t="shared" si="6"/>
        <v>1412.9723800000002</v>
      </c>
      <c r="F35" s="69">
        <f t="shared" si="6"/>
        <v>1412.9723800000002</v>
      </c>
      <c r="G35" s="69">
        <f t="shared" si="6"/>
        <v>1412.97238</v>
      </c>
      <c r="H35" s="69">
        <f t="shared" si="6"/>
        <v>1412.97238</v>
      </c>
      <c r="I35" s="69">
        <f t="shared" si="6"/>
        <v>1412.97238</v>
      </c>
      <c r="J35" s="69">
        <f t="shared" si="6"/>
        <v>1412.97238</v>
      </c>
      <c r="K35" s="69">
        <f t="shared" si="6"/>
        <v>1412.9723800000002</v>
      </c>
      <c r="L35" s="69">
        <f t="shared" si="6"/>
        <v>1412.9723800000002</v>
      </c>
      <c r="M35" s="69">
        <f t="shared" si="6"/>
        <v>1412.97238</v>
      </c>
      <c r="N35" s="69">
        <f t="shared" si="6"/>
        <v>1412.97238</v>
      </c>
      <c r="O35" s="69">
        <f t="shared" si="6"/>
        <v>1412.9723800000004</v>
      </c>
      <c r="P35" s="69">
        <f t="shared" si="6"/>
        <v>1412.9723800000004</v>
      </c>
      <c r="Q35" s="69">
        <f t="shared" si="6"/>
        <v>1412.9723800000004</v>
      </c>
      <c r="R35" s="69">
        <f t="shared" si="6"/>
        <v>1412.97238</v>
      </c>
      <c r="S35" s="69">
        <f t="shared" si="6"/>
        <v>1412.97238</v>
      </c>
      <c r="T35" s="69">
        <f t="shared" si="6"/>
        <v>1412.97238</v>
      </c>
      <c r="U35" s="69">
        <f t="shared" si="6"/>
        <v>1412.97238</v>
      </c>
      <c r="V35" s="69">
        <f t="shared" si="6"/>
        <v>1412.9723799999997</v>
      </c>
      <c r="W35" s="69">
        <f t="shared" si="6"/>
        <v>1412.9723800000002</v>
      </c>
      <c r="X35" s="69">
        <f t="shared" si="6"/>
        <v>1412.9723800000004</v>
      </c>
      <c r="Y35" s="69">
        <f t="shared" si="6"/>
        <v>1412.9723800000002</v>
      </c>
      <c r="Z35" s="69">
        <f>Z3+Z10+Z16+Z23+Z27+Z33</f>
        <v>1412.9723799999997</v>
      </c>
    </row>
    <row r="37" ht="15">
      <c r="A37" s="62">
        <v>1990</v>
      </c>
    </row>
    <row r="38" spans="1:8" ht="15">
      <c r="A38" s="52" t="s">
        <v>118</v>
      </c>
      <c r="B38" s="63" t="s">
        <v>120</v>
      </c>
      <c r="C38" s="63" t="s">
        <v>121</v>
      </c>
      <c r="D38" s="63" t="s">
        <v>122</v>
      </c>
      <c r="E38" s="63" t="s">
        <v>123</v>
      </c>
      <c r="F38" s="63" t="s">
        <v>126</v>
      </c>
      <c r="G38" s="65" t="s">
        <v>124</v>
      </c>
      <c r="H38" s="65" t="s">
        <v>125</v>
      </c>
    </row>
    <row r="39" spans="1:8" ht="15">
      <c r="A39" s="53" t="s">
        <v>119</v>
      </c>
      <c r="B39" s="64"/>
      <c r="C39" s="64"/>
      <c r="D39" s="64"/>
      <c r="E39" s="64"/>
      <c r="F39" s="64"/>
      <c r="G39" s="66"/>
      <c r="H39" s="66"/>
    </row>
    <row r="40" spans="1:8" ht="15">
      <c r="A40" s="54" t="s">
        <v>120</v>
      </c>
      <c r="B40" s="46">
        <f>$B$4</f>
        <v>66.3339983870629</v>
      </c>
      <c r="C40" s="46">
        <f>$B$6</f>
        <v>0.0033681427742857147</v>
      </c>
      <c r="D40" s="46">
        <f>$B$7</f>
        <v>1.6226318172257146</v>
      </c>
      <c r="E40" s="47">
        <v>0</v>
      </c>
      <c r="F40" s="46">
        <f>$B$8</f>
        <v>0</v>
      </c>
      <c r="G40" s="51">
        <f>$B$9</f>
        <v>0</v>
      </c>
      <c r="H40" s="58">
        <f aca="true" t="shared" si="7" ref="H40:H45">SUM(B40:G40)</f>
        <v>67.9599983470629</v>
      </c>
    </row>
    <row r="41" spans="1:8" ht="15">
      <c r="A41" s="54" t="s">
        <v>121</v>
      </c>
      <c r="B41" s="46">
        <f>$B$13</f>
        <v>0</v>
      </c>
      <c r="C41" s="46">
        <f>$B$11</f>
        <v>164.73446188219995</v>
      </c>
      <c r="D41" s="46">
        <f>$B$14</f>
        <v>3.7145555555555556</v>
      </c>
      <c r="E41" s="47">
        <v>0</v>
      </c>
      <c r="F41" s="46">
        <f>$B$15</f>
        <v>0</v>
      </c>
      <c r="G41" s="48">
        <v>0</v>
      </c>
      <c r="H41" s="59">
        <f t="shared" si="7"/>
        <v>168.44901743775551</v>
      </c>
    </row>
    <row r="42" spans="1:8" ht="15">
      <c r="A42" s="54" t="s">
        <v>122</v>
      </c>
      <c r="B42" s="46">
        <f>$B$19</f>
        <v>0.004559078018027784</v>
      </c>
      <c r="C42" s="46">
        <f>$B$20</f>
        <v>5.871555555555556</v>
      </c>
      <c r="D42" s="46">
        <f>$B$17</f>
        <v>1040.2833320196019</v>
      </c>
      <c r="E42" s="46">
        <f>$B$21</f>
        <v>0.37641363636363634</v>
      </c>
      <c r="F42" s="46">
        <f>$B$22</f>
        <v>0</v>
      </c>
      <c r="G42" s="48">
        <v>0</v>
      </c>
      <c r="H42" s="59">
        <f t="shared" si="7"/>
        <v>1046.535860289539</v>
      </c>
    </row>
    <row r="43" spans="1:8" ht="15">
      <c r="A43" s="54" t="s">
        <v>123</v>
      </c>
      <c r="B43" s="47">
        <v>0</v>
      </c>
      <c r="C43" s="47">
        <v>0</v>
      </c>
      <c r="D43" s="46">
        <f>$B$26</f>
        <v>-0.11165999999999998</v>
      </c>
      <c r="E43" s="46">
        <f>$B$24</f>
        <v>61.78241363636364</v>
      </c>
      <c r="F43" s="47">
        <v>0</v>
      </c>
      <c r="G43" s="48">
        <v>0</v>
      </c>
      <c r="H43" s="59">
        <f t="shared" si="7"/>
        <v>61.67075363636364</v>
      </c>
    </row>
    <row r="44" spans="1:8" ht="15">
      <c r="A44" s="54" t="s">
        <v>126</v>
      </c>
      <c r="B44" s="46">
        <f>$B$30</f>
        <v>0.02665331195004444</v>
      </c>
      <c r="C44" s="46">
        <f>$B$31</f>
        <v>0.04055555555555555</v>
      </c>
      <c r="D44" s="46">
        <f>$B$32</f>
        <v>1.0037777777777779</v>
      </c>
      <c r="E44" s="47">
        <v>0</v>
      </c>
      <c r="F44" s="46">
        <f>$B$28</f>
        <v>48.92901335471662</v>
      </c>
      <c r="G44" s="48">
        <v>0</v>
      </c>
      <c r="H44" s="59">
        <f t="shared" si="7"/>
        <v>50</v>
      </c>
    </row>
    <row r="45" spans="1:8" ht="15">
      <c r="A45" s="54" t="s">
        <v>124</v>
      </c>
      <c r="B45" s="49">
        <v>0</v>
      </c>
      <c r="C45" s="49">
        <v>0</v>
      </c>
      <c r="D45" s="49">
        <v>0</v>
      </c>
      <c r="E45" s="49">
        <v>0</v>
      </c>
      <c r="F45" s="49">
        <v>0</v>
      </c>
      <c r="G45" s="50">
        <f>$B$34</f>
        <v>18.356750289279027</v>
      </c>
      <c r="H45" s="60">
        <f t="shared" si="7"/>
        <v>18.356750289279027</v>
      </c>
    </row>
    <row r="46" spans="1:8" ht="15">
      <c r="A46" s="53" t="s">
        <v>125</v>
      </c>
      <c r="B46" s="55">
        <f aca="true" t="shared" si="8" ref="B46:H46">SUM(B40:B45)</f>
        <v>66.36521077703098</v>
      </c>
      <c r="C46" s="56">
        <f t="shared" si="8"/>
        <v>170.64994113608535</v>
      </c>
      <c r="D46" s="56">
        <f t="shared" si="8"/>
        <v>1046.5126371701608</v>
      </c>
      <c r="E46" s="56">
        <f t="shared" si="8"/>
        <v>62.15882727272728</v>
      </c>
      <c r="F46" s="56">
        <f t="shared" si="8"/>
        <v>48.92901335471662</v>
      </c>
      <c r="G46" s="57">
        <f t="shared" si="8"/>
        <v>18.356750289279027</v>
      </c>
      <c r="H46" s="61">
        <f t="shared" si="8"/>
        <v>1412.97238</v>
      </c>
    </row>
    <row r="48" ht="15">
      <c r="A48" s="62">
        <v>1991</v>
      </c>
    </row>
    <row r="49" spans="1:8" ht="15">
      <c r="A49" s="52" t="s">
        <v>118</v>
      </c>
      <c r="B49" s="63" t="s">
        <v>120</v>
      </c>
      <c r="C49" s="63" t="s">
        <v>121</v>
      </c>
      <c r="D49" s="63" t="s">
        <v>122</v>
      </c>
      <c r="E49" s="63" t="s">
        <v>123</v>
      </c>
      <c r="F49" s="63" t="s">
        <v>126</v>
      </c>
      <c r="G49" s="65" t="s">
        <v>124</v>
      </c>
      <c r="H49" s="65" t="s">
        <v>125</v>
      </c>
    </row>
    <row r="50" spans="1:8" ht="15">
      <c r="A50" s="53" t="s">
        <v>119</v>
      </c>
      <c r="B50" s="64"/>
      <c r="C50" s="64"/>
      <c r="D50" s="64"/>
      <c r="E50" s="64"/>
      <c r="F50" s="64"/>
      <c r="G50" s="66"/>
      <c r="H50" s="66"/>
    </row>
    <row r="51" spans="1:8" ht="15">
      <c r="A51" s="54" t="s">
        <v>120</v>
      </c>
      <c r="B51" s="46">
        <f>$C$4</f>
        <v>67.92878595709487</v>
      </c>
      <c r="C51" s="46">
        <f>$C$6</f>
        <v>0.002527142797071429</v>
      </c>
      <c r="D51" s="46">
        <f>$C$7</f>
        <v>1.2174728282029286</v>
      </c>
      <c r="E51" s="47">
        <v>0</v>
      </c>
      <c r="F51" s="46">
        <f>$C$8</f>
        <v>0</v>
      </c>
      <c r="G51" s="51">
        <f>$C$9</f>
        <v>0</v>
      </c>
      <c r="H51" s="58">
        <f aca="true" t="shared" si="9" ref="H51:H56">SUM(B51:G51)</f>
        <v>69.14878592809488</v>
      </c>
    </row>
    <row r="52" spans="1:8" ht="15">
      <c r="A52" s="54" t="s">
        <v>121</v>
      </c>
      <c r="B52" s="46">
        <f>$C$13</f>
        <v>0</v>
      </c>
      <c r="C52" s="46">
        <f>$C$11</f>
        <v>163.4786967826525</v>
      </c>
      <c r="D52" s="46">
        <f>$C$14</f>
        <v>3.7145555555555556</v>
      </c>
      <c r="E52" s="47">
        <v>0</v>
      </c>
      <c r="F52" s="46">
        <f>$C$15</f>
        <v>0</v>
      </c>
      <c r="G52" s="48">
        <v>0</v>
      </c>
      <c r="H52" s="59">
        <f t="shared" si="9"/>
        <v>167.19325233820805</v>
      </c>
    </row>
    <row r="53" spans="1:8" ht="15">
      <c r="A53" s="54" t="s">
        <v>122</v>
      </c>
      <c r="B53" s="46">
        <f>$C$19</f>
        <v>0.004559078018027784</v>
      </c>
      <c r="C53" s="46">
        <f>$C$20</f>
        <v>5.871555555555556</v>
      </c>
      <c r="D53" s="46">
        <f>$C$17</f>
        <v>1039.7452898518393</v>
      </c>
      <c r="E53" s="46">
        <f>$C$21</f>
        <v>0.37641363636363645</v>
      </c>
      <c r="F53" s="46">
        <f>$C$22</f>
        <v>0</v>
      </c>
      <c r="G53" s="48">
        <v>0</v>
      </c>
      <c r="H53" s="59">
        <f t="shared" si="9"/>
        <v>1045.9978181217764</v>
      </c>
    </row>
    <row r="54" spans="1:8" ht="15">
      <c r="A54" s="54" t="s">
        <v>123</v>
      </c>
      <c r="B54" s="47">
        <v>0</v>
      </c>
      <c r="C54" s="47">
        <v>0</v>
      </c>
      <c r="D54" s="46">
        <f>$C$26</f>
        <v>-0.10812</v>
      </c>
      <c r="E54" s="46">
        <f>$C$24</f>
        <v>61.348400000000005</v>
      </c>
      <c r="F54" s="47">
        <v>0</v>
      </c>
      <c r="G54" s="48">
        <v>0</v>
      </c>
      <c r="H54" s="59">
        <f t="shared" si="9"/>
        <v>61.240280000000006</v>
      </c>
    </row>
    <row r="55" spans="1:8" ht="15">
      <c r="A55" s="54" t="s">
        <v>126</v>
      </c>
      <c r="B55" s="46">
        <f>$C$30</f>
        <v>0.02665331195004444</v>
      </c>
      <c r="C55" s="46">
        <f>$C$31</f>
        <v>0.04055555555555555</v>
      </c>
      <c r="D55" s="46">
        <f>$C$32</f>
        <v>1.0037777777777779</v>
      </c>
      <c r="E55" s="47">
        <v>0</v>
      </c>
      <c r="F55" s="46">
        <f>$C$28</f>
        <v>49.964506677358315</v>
      </c>
      <c r="G55" s="48">
        <v>0</v>
      </c>
      <c r="H55" s="59">
        <f t="shared" si="9"/>
        <v>51.03549332264169</v>
      </c>
    </row>
    <row r="56" spans="1:8" ht="15">
      <c r="A56" s="54" t="s">
        <v>124</v>
      </c>
      <c r="B56" s="49">
        <v>0</v>
      </c>
      <c r="C56" s="49">
        <v>0</v>
      </c>
      <c r="D56" s="49">
        <v>0</v>
      </c>
      <c r="E56" s="49">
        <v>0</v>
      </c>
      <c r="F56" s="49">
        <v>0</v>
      </c>
      <c r="G56" s="50">
        <f>$C$34</f>
        <v>18.356750289279027</v>
      </c>
      <c r="H56" s="60">
        <f t="shared" si="9"/>
        <v>18.356750289279027</v>
      </c>
    </row>
    <row r="57" spans="1:8" ht="15">
      <c r="A57" s="53" t="s">
        <v>125</v>
      </c>
      <c r="B57" s="55">
        <f aca="true" t="shared" si="10" ref="B57:H57">SUM(B51:B56)</f>
        <v>67.95999834706295</v>
      </c>
      <c r="C57" s="56">
        <f t="shared" si="10"/>
        <v>169.39333503656067</v>
      </c>
      <c r="D57" s="56">
        <f t="shared" si="10"/>
        <v>1045.5729760133754</v>
      </c>
      <c r="E57" s="56">
        <f t="shared" si="10"/>
        <v>61.72481363636364</v>
      </c>
      <c r="F57" s="56">
        <f t="shared" si="10"/>
        <v>49.964506677358315</v>
      </c>
      <c r="G57" s="57">
        <f t="shared" si="10"/>
        <v>18.356750289279027</v>
      </c>
      <c r="H57" s="61">
        <f t="shared" si="10"/>
        <v>1412.9723800000002</v>
      </c>
    </row>
    <row r="59" ht="15">
      <c r="A59" s="62">
        <v>1992</v>
      </c>
    </row>
    <row r="60" spans="1:8" ht="15">
      <c r="A60" s="52" t="s">
        <v>118</v>
      </c>
      <c r="B60" s="63" t="s">
        <v>120</v>
      </c>
      <c r="C60" s="63" t="s">
        <v>121</v>
      </c>
      <c r="D60" s="63" t="s">
        <v>122</v>
      </c>
      <c r="E60" s="63" t="s">
        <v>123</v>
      </c>
      <c r="F60" s="63" t="s">
        <v>126</v>
      </c>
      <c r="G60" s="65" t="s">
        <v>124</v>
      </c>
      <c r="H60" s="65" t="s">
        <v>125</v>
      </c>
    </row>
    <row r="61" spans="1:8" ht="15">
      <c r="A61" s="53" t="s">
        <v>119</v>
      </c>
      <c r="B61" s="64"/>
      <c r="C61" s="64"/>
      <c r="D61" s="64"/>
      <c r="E61" s="64"/>
      <c r="F61" s="64"/>
      <c r="G61" s="66"/>
      <c r="H61" s="66"/>
    </row>
    <row r="62" spans="1:8" ht="15">
      <c r="A62" s="54" t="s">
        <v>120</v>
      </c>
      <c r="B62" s="46">
        <f>$D$4</f>
        <v>69.11757353812685</v>
      </c>
      <c r="C62" s="46">
        <f>$D$6</f>
        <v>0.0018477142453214288</v>
      </c>
      <c r="D62" s="46">
        <f>$D$7</f>
        <v>0.8901522662546787</v>
      </c>
      <c r="E62" s="47">
        <v>0</v>
      </c>
      <c r="F62" s="46">
        <f>$D$8</f>
        <v>0</v>
      </c>
      <c r="G62" s="51">
        <f>$D$9</f>
        <v>0</v>
      </c>
      <c r="H62" s="58">
        <f aca="true" t="shared" si="11" ref="H62:H67">SUM(B62:G62)</f>
        <v>70.00957351862684</v>
      </c>
    </row>
    <row r="63" spans="1:8" ht="15">
      <c r="A63" s="54" t="s">
        <v>121</v>
      </c>
      <c r="B63" s="46">
        <f>$D$13</f>
        <v>0</v>
      </c>
      <c r="C63" s="46">
        <f>$D$11</f>
        <v>163.1175889961861</v>
      </c>
      <c r="D63" s="46">
        <f>$D$14</f>
        <v>3.7145555555555556</v>
      </c>
      <c r="E63" s="47">
        <v>0</v>
      </c>
      <c r="F63" s="46">
        <f>$D$15</f>
        <v>0</v>
      </c>
      <c r="G63" s="48">
        <v>0</v>
      </c>
      <c r="H63" s="59">
        <f t="shared" si="11"/>
        <v>166.83214455174166</v>
      </c>
    </row>
    <row r="64" spans="1:8" ht="15">
      <c r="A64" s="54" t="s">
        <v>122</v>
      </c>
      <c r="B64" s="46">
        <f>$D$19</f>
        <v>0.004559078018027784</v>
      </c>
      <c r="C64" s="46">
        <f>$D$20</f>
        <v>5.871555555555556</v>
      </c>
      <c r="D64" s="46">
        <f>$D$17</f>
        <v>1038.6202536841372</v>
      </c>
      <c r="E64" s="46">
        <f>$D$21</f>
        <v>0.37641363636363645</v>
      </c>
      <c r="F64" s="46">
        <f>$D$22</f>
        <v>0</v>
      </c>
      <c r="G64" s="48">
        <v>0</v>
      </c>
      <c r="H64" s="59">
        <f t="shared" si="11"/>
        <v>1044.8727819540743</v>
      </c>
    </row>
    <row r="65" spans="1:8" ht="15">
      <c r="A65" s="54" t="s">
        <v>123</v>
      </c>
      <c r="B65" s="47">
        <v>0</v>
      </c>
      <c r="C65" s="47">
        <v>0</v>
      </c>
      <c r="D65" s="46">
        <f>$D$26</f>
        <v>-0.10458</v>
      </c>
      <c r="E65" s="46">
        <f>$D$24</f>
        <v>60.97021636363637</v>
      </c>
      <c r="F65" s="47">
        <v>0</v>
      </c>
      <c r="G65" s="48">
        <v>0</v>
      </c>
      <c r="H65" s="59">
        <f t="shared" si="11"/>
        <v>60.86563636363637</v>
      </c>
    </row>
    <row r="66" spans="1:8" ht="15">
      <c r="A66" s="54" t="s">
        <v>126</v>
      </c>
      <c r="B66" s="46">
        <f>$D$30</f>
        <v>0.02665331195004444</v>
      </c>
      <c r="C66" s="46">
        <f>$D$31</f>
        <v>0.04055555555555555</v>
      </c>
      <c r="D66" s="46">
        <f>$D$32</f>
        <v>1.0037777777777779</v>
      </c>
      <c r="E66" s="47">
        <v>0</v>
      </c>
      <c r="F66" s="46">
        <f>$D$28</f>
        <v>50.964506677358315</v>
      </c>
      <c r="G66" s="48">
        <v>0</v>
      </c>
      <c r="H66" s="59">
        <f t="shared" si="11"/>
        <v>52.03549332264169</v>
      </c>
    </row>
    <row r="67" spans="1:8" ht="15">
      <c r="A67" s="54" t="s">
        <v>124</v>
      </c>
      <c r="B67" s="49">
        <v>0</v>
      </c>
      <c r="C67" s="49">
        <v>0</v>
      </c>
      <c r="D67" s="49">
        <v>0</v>
      </c>
      <c r="E67" s="49">
        <v>0</v>
      </c>
      <c r="F67" s="49">
        <v>0</v>
      </c>
      <c r="G67" s="50">
        <f>$D$34</f>
        <v>18.356750289279027</v>
      </c>
      <c r="H67" s="60">
        <f t="shared" si="11"/>
        <v>18.356750289279027</v>
      </c>
    </row>
    <row r="68" spans="1:8" ht="15">
      <c r="A68" s="53" t="s">
        <v>125</v>
      </c>
      <c r="B68" s="55">
        <f aca="true" t="shared" si="12" ref="B68:H68">SUM(B62:B67)</f>
        <v>69.14878592809492</v>
      </c>
      <c r="C68" s="56">
        <f t="shared" si="12"/>
        <v>169.03154782154252</v>
      </c>
      <c r="D68" s="56">
        <f t="shared" si="12"/>
        <v>1044.1241592837252</v>
      </c>
      <c r="E68" s="56">
        <f t="shared" si="12"/>
        <v>61.346630000000005</v>
      </c>
      <c r="F68" s="56">
        <f t="shared" si="12"/>
        <v>50.964506677358315</v>
      </c>
      <c r="G68" s="57">
        <f t="shared" si="12"/>
        <v>18.356750289279027</v>
      </c>
      <c r="H68" s="61">
        <f t="shared" si="12"/>
        <v>1412.97238</v>
      </c>
    </row>
    <row r="70" ht="15">
      <c r="A70" s="62">
        <v>1993</v>
      </c>
    </row>
    <row r="71" spans="1:8" ht="15">
      <c r="A71" s="52" t="s">
        <v>118</v>
      </c>
      <c r="B71" s="63" t="s">
        <v>120</v>
      </c>
      <c r="C71" s="63" t="s">
        <v>121</v>
      </c>
      <c r="D71" s="63" t="s">
        <v>122</v>
      </c>
      <c r="E71" s="63" t="s">
        <v>123</v>
      </c>
      <c r="F71" s="63" t="s">
        <v>126</v>
      </c>
      <c r="G71" s="65" t="s">
        <v>124</v>
      </c>
      <c r="H71" s="65" t="s">
        <v>125</v>
      </c>
    </row>
    <row r="72" spans="1:8" ht="15">
      <c r="A72" s="53" t="s">
        <v>119</v>
      </c>
      <c r="B72" s="64"/>
      <c r="C72" s="64"/>
      <c r="D72" s="64"/>
      <c r="E72" s="64"/>
      <c r="F72" s="64"/>
      <c r="G72" s="66"/>
      <c r="H72" s="66"/>
    </row>
    <row r="73" spans="1:8" ht="15">
      <c r="A73" s="54" t="s">
        <v>120</v>
      </c>
      <c r="B73" s="46">
        <f>$E$4</f>
        <v>69.97836112865878</v>
      </c>
      <c r="C73" s="46">
        <f>$E$6</f>
        <v>0.0027032142235714285</v>
      </c>
      <c r="D73" s="46">
        <f>$E$7</f>
        <v>1.3022967557764287</v>
      </c>
      <c r="E73" s="47">
        <v>0</v>
      </c>
      <c r="F73" s="46">
        <f>$E$8</f>
        <v>0</v>
      </c>
      <c r="G73" s="51">
        <f>$E$9</f>
        <v>0</v>
      </c>
      <c r="H73" s="58">
        <f aca="true" t="shared" si="13" ref="H73:H78">SUM(B73:G73)</f>
        <v>71.28336109865877</v>
      </c>
    </row>
    <row r="74" spans="1:8" ht="15">
      <c r="A74" s="54" t="s">
        <v>121</v>
      </c>
      <c r="B74" s="46">
        <f>$E$13</f>
        <v>0</v>
      </c>
      <c r="C74" s="46">
        <f>$E$11</f>
        <v>161.55571374545468</v>
      </c>
      <c r="D74" s="46">
        <f>$E$14</f>
        <v>3.7145555555555556</v>
      </c>
      <c r="E74" s="47">
        <v>0</v>
      </c>
      <c r="F74" s="46">
        <f>$E$15</f>
        <v>0</v>
      </c>
      <c r="G74" s="48">
        <v>0</v>
      </c>
      <c r="H74" s="59">
        <f t="shared" si="13"/>
        <v>165.27026930101025</v>
      </c>
    </row>
    <row r="75" spans="1:8" ht="15">
      <c r="A75" s="54" t="s">
        <v>122</v>
      </c>
      <c r="B75" s="46">
        <f>$E$19</f>
        <v>0.004559078018027784</v>
      </c>
      <c r="C75" s="46">
        <f>$E$20</f>
        <v>5.871555555555556</v>
      </c>
      <c r="D75" s="46">
        <f>$E$17</f>
        <v>1038.2829849912005</v>
      </c>
      <c r="E75" s="46">
        <f>$E$21</f>
        <v>0.37641363636363634</v>
      </c>
      <c r="F75" s="46">
        <f>$E$22</f>
        <v>0</v>
      </c>
      <c r="G75" s="48">
        <v>0</v>
      </c>
      <c r="H75" s="59">
        <f t="shared" si="13"/>
        <v>1044.5355132611376</v>
      </c>
    </row>
    <row r="76" spans="1:8" ht="15">
      <c r="A76" s="54" t="s">
        <v>123</v>
      </c>
      <c r="B76" s="47">
        <v>0</v>
      </c>
      <c r="C76" s="47">
        <v>0</v>
      </c>
      <c r="D76" s="46">
        <f>$E$26</f>
        <v>-0.10104000000000002</v>
      </c>
      <c r="E76" s="46">
        <f>$E$24</f>
        <v>60.59203272727273</v>
      </c>
      <c r="F76" s="47">
        <v>0</v>
      </c>
      <c r="G76" s="48">
        <v>0</v>
      </c>
      <c r="H76" s="59">
        <f t="shared" si="13"/>
        <v>60.49099272727273</v>
      </c>
    </row>
    <row r="77" spans="1:8" ht="15">
      <c r="A77" s="54" t="s">
        <v>126</v>
      </c>
      <c r="B77" s="46">
        <f>$E$30</f>
        <v>0.02665331195004444</v>
      </c>
      <c r="C77" s="46">
        <f>$E$31</f>
        <v>0.04055555555555555</v>
      </c>
      <c r="D77" s="46">
        <f>$E$32</f>
        <v>1.0037777777777779</v>
      </c>
      <c r="E77" s="47">
        <v>0</v>
      </c>
      <c r="F77" s="46">
        <f>$E$28</f>
        <v>51.964506677358315</v>
      </c>
      <c r="G77" s="48">
        <v>0</v>
      </c>
      <c r="H77" s="59">
        <f t="shared" si="13"/>
        <v>53.03549332264169</v>
      </c>
    </row>
    <row r="78" spans="1:8" ht="15">
      <c r="A78" s="54" t="s">
        <v>124</v>
      </c>
      <c r="B78" s="49">
        <v>0</v>
      </c>
      <c r="C78" s="49">
        <v>0</v>
      </c>
      <c r="D78" s="49">
        <v>0</v>
      </c>
      <c r="E78" s="49">
        <v>0</v>
      </c>
      <c r="F78" s="49">
        <v>0</v>
      </c>
      <c r="G78" s="50">
        <f>$E$34</f>
        <v>18.356750289279027</v>
      </c>
      <c r="H78" s="60">
        <f t="shared" si="13"/>
        <v>18.356750289279027</v>
      </c>
    </row>
    <row r="79" spans="1:8" ht="15">
      <c r="A79" s="53" t="s">
        <v>125</v>
      </c>
      <c r="B79" s="55">
        <f aca="true" t="shared" si="14" ref="B79:H79">SUM(B73:B78)</f>
        <v>70.00957351862685</v>
      </c>
      <c r="C79" s="56">
        <f t="shared" si="14"/>
        <v>167.47052807078936</v>
      </c>
      <c r="D79" s="56">
        <f t="shared" si="14"/>
        <v>1044.2025750803102</v>
      </c>
      <c r="E79" s="56">
        <f t="shared" si="14"/>
        <v>60.96844636363637</v>
      </c>
      <c r="F79" s="56">
        <f t="shared" si="14"/>
        <v>51.964506677358315</v>
      </c>
      <c r="G79" s="57">
        <f t="shared" si="14"/>
        <v>18.356750289279027</v>
      </c>
      <c r="H79" s="61">
        <f t="shared" si="14"/>
        <v>1412.9723800000002</v>
      </c>
    </row>
    <row r="81" ht="15">
      <c r="A81" s="62">
        <v>1994</v>
      </c>
    </row>
    <row r="82" spans="1:8" ht="15">
      <c r="A82" s="52" t="s">
        <v>118</v>
      </c>
      <c r="B82" s="63" t="s">
        <v>120</v>
      </c>
      <c r="C82" s="63" t="s">
        <v>121</v>
      </c>
      <c r="D82" s="63" t="s">
        <v>122</v>
      </c>
      <c r="E82" s="63" t="s">
        <v>123</v>
      </c>
      <c r="F82" s="63" t="s">
        <v>126</v>
      </c>
      <c r="G82" s="65" t="s">
        <v>124</v>
      </c>
      <c r="H82" s="65" t="s">
        <v>125</v>
      </c>
    </row>
    <row r="83" spans="1:8" ht="15">
      <c r="A83" s="53" t="s">
        <v>119</v>
      </c>
      <c r="B83" s="64"/>
      <c r="C83" s="64"/>
      <c r="D83" s="64"/>
      <c r="E83" s="64"/>
      <c r="F83" s="64"/>
      <c r="G83" s="66"/>
      <c r="H83" s="66"/>
    </row>
    <row r="84" spans="1:8" ht="15">
      <c r="A84" s="54" t="s">
        <v>120</v>
      </c>
      <c r="B84" s="46">
        <f>$F$4</f>
        <v>71.25214870869073</v>
      </c>
      <c r="C84" s="46">
        <f>$F$6</f>
        <v>0.0026369285181928573</v>
      </c>
      <c r="D84" s="46">
        <f>$F$7</f>
        <v>1.270363045781807</v>
      </c>
      <c r="E84" s="47">
        <v>0</v>
      </c>
      <c r="F84" s="46">
        <f>$F$8</f>
        <v>0</v>
      </c>
      <c r="G84" s="51">
        <f>$F$9</f>
        <v>0</v>
      </c>
      <c r="H84" s="58">
        <f aca="true" t="shared" si="15" ref="H84:H89">SUM(B84:G84)</f>
        <v>72.52514868299073</v>
      </c>
    </row>
    <row r="85" spans="1:8" ht="15">
      <c r="A85" s="54" t="s">
        <v>121</v>
      </c>
      <c r="B85" s="46">
        <f>$F$13</f>
        <v>0</v>
      </c>
      <c r="C85" s="46">
        <f>$F$11</f>
        <v>156.69429938756505</v>
      </c>
      <c r="D85" s="46">
        <f>$F$14</f>
        <v>3.7145555555555556</v>
      </c>
      <c r="E85" s="47">
        <v>0</v>
      </c>
      <c r="F85" s="46">
        <f>$F$15</f>
        <v>0</v>
      </c>
      <c r="G85" s="48">
        <v>0</v>
      </c>
      <c r="H85" s="59">
        <f t="shared" si="15"/>
        <v>160.40885494312062</v>
      </c>
    </row>
    <row r="86" spans="1:8" ht="15">
      <c r="A86" s="54" t="s">
        <v>122</v>
      </c>
      <c r="B86" s="46">
        <f>$F$19</f>
        <v>0.004559078018027784</v>
      </c>
      <c r="C86" s="46">
        <f>$F$20</f>
        <v>5.871555555555556</v>
      </c>
      <c r="D86" s="46">
        <f>$F$17</f>
        <v>1041.2772554011217</v>
      </c>
      <c r="E86" s="46">
        <f>$F$21</f>
        <v>0.37641363636363645</v>
      </c>
      <c r="F86" s="46">
        <f>$F$22</f>
        <v>0</v>
      </c>
      <c r="G86" s="48">
        <v>0</v>
      </c>
      <c r="H86" s="59">
        <f t="shared" si="15"/>
        <v>1047.5297836710588</v>
      </c>
    </row>
    <row r="87" spans="1:8" ht="15">
      <c r="A87" s="54" t="s">
        <v>123</v>
      </c>
      <c r="B87" s="47">
        <v>0</v>
      </c>
      <c r="C87" s="47">
        <v>0</v>
      </c>
      <c r="D87" s="46">
        <f>$F$26</f>
        <v>-0.09750000000000002</v>
      </c>
      <c r="E87" s="46">
        <f>$F$24</f>
        <v>60.21384909090909</v>
      </c>
      <c r="F87" s="47">
        <v>0</v>
      </c>
      <c r="G87" s="48">
        <v>0</v>
      </c>
      <c r="H87" s="59">
        <f t="shared" si="15"/>
        <v>60.1163490909091</v>
      </c>
    </row>
    <row r="88" spans="1:8" ht="15">
      <c r="A88" s="54" t="s">
        <v>126</v>
      </c>
      <c r="B88" s="46">
        <f>$F$30</f>
        <v>0.02665331195004444</v>
      </c>
      <c r="C88" s="46">
        <f>$F$31</f>
        <v>0.04055555555555555</v>
      </c>
      <c r="D88" s="46">
        <f>$F$32</f>
        <v>1.0037777777777779</v>
      </c>
      <c r="E88" s="47">
        <v>0</v>
      </c>
      <c r="F88" s="46">
        <f>$F$28</f>
        <v>52.964506677358315</v>
      </c>
      <c r="G88" s="48">
        <v>0</v>
      </c>
      <c r="H88" s="59">
        <f t="shared" si="15"/>
        <v>54.03549332264169</v>
      </c>
    </row>
    <row r="89" spans="1:8" ht="15">
      <c r="A89" s="54" t="s">
        <v>124</v>
      </c>
      <c r="B89" s="49">
        <v>0</v>
      </c>
      <c r="C89" s="49">
        <v>0</v>
      </c>
      <c r="D89" s="49">
        <v>0</v>
      </c>
      <c r="E89" s="49">
        <v>0</v>
      </c>
      <c r="F89" s="49">
        <v>0</v>
      </c>
      <c r="G89" s="50">
        <f>$F$34</f>
        <v>18.356750289279027</v>
      </c>
      <c r="H89" s="60">
        <f t="shared" si="15"/>
        <v>18.356750289279027</v>
      </c>
    </row>
    <row r="90" spans="1:8" ht="15">
      <c r="A90" s="53" t="s">
        <v>125</v>
      </c>
      <c r="B90" s="55">
        <f aca="true" t="shared" si="16" ref="B90:H90">SUM(B84:B89)</f>
        <v>71.2833610986588</v>
      </c>
      <c r="C90" s="56">
        <f t="shared" si="16"/>
        <v>162.60904742719435</v>
      </c>
      <c r="D90" s="56">
        <f t="shared" si="16"/>
        <v>1047.1684517802366</v>
      </c>
      <c r="E90" s="56">
        <f t="shared" si="16"/>
        <v>60.59026272727273</v>
      </c>
      <c r="F90" s="56">
        <f t="shared" si="16"/>
        <v>52.964506677358315</v>
      </c>
      <c r="G90" s="57">
        <f t="shared" si="16"/>
        <v>18.356750289279027</v>
      </c>
      <c r="H90" s="61">
        <f t="shared" si="16"/>
        <v>1412.9723800000002</v>
      </c>
    </row>
    <row r="92" ht="15">
      <c r="A92" s="62">
        <v>1995</v>
      </c>
    </row>
    <row r="93" spans="1:8" ht="15">
      <c r="A93" s="52" t="s">
        <v>118</v>
      </c>
      <c r="B93" s="63" t="s">
        <v>120</v>
      </c>
      <c r="C93" s="63" t="s">
        <v>121</v>
      </c>
      <c r="D93" s="63" t="s">
        <v>122</v>
      </c>
      <c r="E93" s="63" t="s">
        <v>123</v>
      </c>
      <c r="F93" s="63" t="s">
        <v>126</v>
      </c>
      <c r="G93" s="65" t="s">
        <v>124</v>
      </c>
      <c r="H93" s="65" t="s">
        <v>125</v>
      </c>
    </row>
    <row r="94" spans="1:8" ht="15">
      <c r="A94" s="53" t="s">
        <v>119</v>
      </c>
      <c r="B94" s="64"/>
      <c r="C94" s="64"/>
      <c r="D94" s="64"/>
      <c r="E94" s="64"/>
      <c r="F94" s="64"/>
      <c r="G94" s="66"/>
      <c r="H94" s="66"/>
    </row>
    <row r="95" spans="1:8" ht="15">
      <c r="A95" s="54" t="s">
        <v>120</v>
      </c>
      <c r="B95" s="46">
        <f>$G$4</f>
        <v>72.49393629302267</v>
      </c>
      <c r="C95" s="46">
        <f>$G$6</f>
        <v>0.0018539285401500004</v>
      </c>
      <c r="D95" s="46">
        <f>$G$7</f>
        <v>0.8931460563598502</v>
      </c>
      <c r="E95" s="47">
        <v>0</v>
      </c>
      <c r="F95" s="46">
        <f>$G$8</f>
        <v>0</v>
      </c>
      <c r="G95" s="51">
        <f>$G$9</f>
        <v>0</v>
      </c>
      <c r="H95" s="58">
        <f aca="true" t="shared" si="17" ref="H95:H100">SUM(B95:G95)</f>
        <v>73.38893627792267</v>
      </c>
    </row>
    <row r="96" spans="1:8" ht="15">
      <c r="A96" s="54" t="s">
        <v>121</v>
      </c>
      <c r="B96" s="46">
        <f>$G$13</f>
        <v>0</v>
      </c>
      <c r="C96" s="46">
        <f>$G$11</f>
        <v>151.73324338681178</v>
      </c>
      <c r="D96" s="46">
        <f>$G$14</f>
        <v>3.7145555555555556</v>
      </c>
      <c r="E96" s="47">
        <v>0</v>
      </c>
      <c r="F96" s="46">
        <f>$G$15</f>
        <v>0</v>
      </c>
      <c r="G96" s="48">
        <v>0</v>
      </c>
      <c r="H96" s="59">
        <f t="shared" si="17"/>
        <v>155.44779894236734</v>
      </c>
    </row>
    <row r="97" spans="1:8" ht="15">
      <c r="A97" s="54" t="s">
        <v>122</v>
      </c>
      <c r="B97" s="46">
        <f>$G$19</f>
        <v>0.004559078018027784</v>
      </c>
      <c r="C97" s="46">
        <f>$G$20</f>
        <v>5.871555555555556</v>
      </c>
      <c r="D97" s="46">
        <f>$G$17</f>
        <v>1044.7491674433068</v>
      </c>
      <c r="E97" s="46">
        <f>$G$21</f>
        <v>0.37641363636363634</v>
      </c>
      <c r="F97" s="46">
        <f>$G$22</f>
        <v>0</v>
      </c>
      <c r="G97" s="48">
        <v>0</v>
      </c>
      <c r="H97" s="59">
        <f t="shared" si="17"/>
        <v>1051.0016957132439</v>
      </c>
    </row>
    <row r="98" spans="1:8" ht="15">
      <c r="A98" s="54" t="s">
        <v>123</v>
      </c>
      <c r="B98" s="47">
        <v>0</v>
      </c>
      <c r="C98" s="47">
        <v>0</v>
      </c>
      <c r="D98" s="46">
        <f>$G$26</f>
        <v>-0.09396000000000002</v>
      </c>
      <c r="E98" s="46">
        <f>$G$24</f>
        <v>59.83566545454546</v>
      </c>
      <c r="F98" s="47">
        <v>0</v>
      </c>
      <c r="G98" s="48">
        <v>0</v>
      </c>
      <c r="H98" s="59">
        <f t="shared" si="17"/>
        <v>59.74170545454546</v>
      </c>
    </row>
    <row r="99" spans="1:8" ht="15">
      <c r="A99" s="54" t="s">
        <v>126</v>
      </c>
      <c r="B99" s="46">
        <f>$G$30</f>
        <v>0.02665331195004444</v>
      </c>
      <c r="C99" s="46">
        <f>$G$31</f>
        <v>0.04055555555555555</v>
      </c>
      <c r="D99" s="46">
        <f>$G$32</f>
        <v>1.0037777777777779</v>
      </c>
      <c r="E99" s="47">
        <v>0</v>
      </c>
      <c r="F99" s="46">
        <f>$G$28</f>
        <v>53.964506677358315</v>
      </c>
      <c r="G99" s="48">
        <v>0</v>
      </c>
      <c r="H99" s="59">
        <f t="shared" si="17"/>
        <v>55.03549332264169</v>
      </c>
    </row>
    <row r="100" spans="1:8" ht="15">
      <c r="A100" s="54" t="s">
        <v>124</v>
      </c>
      <c r="B100" s="49">
        <v>0</v>
      </c>
      <c r="C100" s="49">
        <v>0</v>
      </c>
      <c r="D100" s="49">
        <v>0</v>
      </c>
      <c r="E100" s="49">
        <v>0</v>
      </c>
      <c r="F100" s="49">
        <v>0</v>
      </c>
      <c r="G100" s="50">
        <f>$G$34</f>
        <v>18.356750289279027</v>
      </c>
      <c r="H100" s="60">
        <f t="shared" si="17"/>
        <v>18.356750289279027</v>
      </c>
    </row>
    <row r="101" spans="1:8" ht="15">
      <c r="A101" s="53" t="s">
        <v>125</v>
      </c>
      <c r="B101" s="55">
        <f aca="true" t="shared" si="18" ref="B101:H101">SUM(B95:B100)</f>
        <v>72.52514868299075</v>
      </c>
      <c r="C101" s="56">
        <f t="shared" si="18"/>
        <v>157.64720842646304</v>
      </c>
      <c r="D101" s="56">
        <f t="shared" si="18"/>
        <v>1050.266686833</v>
      </c>
      <c r="E101" s="56">
        <f t="shared" si="18"/>
        <v>60.2120790909091</v>
      </c>
      <c r="F101" s="56">
        <f t="shared" si="18"/>
        <v>53.964506677358315</v>
      </c>
      <c r="G101" s="57">
        <f t="shared" si="18"/>
        <v>18.356750289279027</v>
      </c>
      <c r="H101" s="61">
        <f t="shared" si="18"/>
        <v>1412.97238</v>
      </c>
    </row>
    <row r="103" ht="15">
      <c r="A103" s="62">
        <v>1996</v>
      </c>
    </row>
    <row r="104" spans="1:8" ht="15">
      <c r="A104" s="52" t="s">
        <v>118</v>
      </c>
      <c r="B104" s="63" t="s">
        <v>120</v>
      </c>
      <c r="C104" s="63" t="s">
        <v>121</v>
      </c>
      <c r="D104" s="63" t="s">
        <v>122</v>
      </c>
      <c r="E104" s="63" t="s">
        <v>123</v>
      </c>
      <c r="F104" s="63" t="s">
        <v>126</v>
      </c>
      <c r="G104" s="65" t="s">
        <v>124</v>
      </c>
      <c r="H104" s="65" t="s">
        <v>125</v>
      </c>
    </row>
    <row r="105" spans="1:8" ht="15">
      <c r="A105" s="53" t="s">
        <v>119</v>
      </c>
      <c r="B105" s="64"/>
      <c r="C105" s="64"/>
      <c r="D105" s="64"/>
      <c r="E105" s="64"/>
      <c r="F105" s="64"/>
      <c r="G105" s="66"/>
      <c r="H105" s="66"/>
    </row>
    <row r="106" spans="1:8" ht="15">
      <c r="A106" s="54" t="s">
        <v>120</v>
      </c>
      <c r="B106" s="46">
        <f>$H$4</f>
        <v>73.35772388795455</v>
      </c>
      <c r="C106" s="46">
        <f>$H$6</f>
        <v>0.0020092856730642857</v>
      </c>
      <c r="D106" s="46">
        <f>$H$7</f>
        <v>0.9679906944269359</v>
      </c>
      <c r="E106" s="47">
        <v>0</v>
      </c>
      <c r="F106" s="46">
        <f>$H$8</f>
        <v>0</v>
      </c>
      <c r="G106" s="51">
        <f>$H$9</f>
        <v>0</v>
      </c>
      <c r="H106" s="58">
        <f aca="true" t="shared" si="19" ref="H106:H111">SUM(B106:G106)</f>
        <v>74.32772386805455</v>
      </c>
    </row>
    <row r="107" spans="1:8" ht="15">
      <c r="A107" s="54" t="s">
        <v>121</v>
      </c>
      <c r="B107" s="46">
        <f>$H$13</f>
        <v>0</v>
      </c>
      <c r="C107" s="46">
        <f>$H$11</f>
        <v>149.52171820750303</v>
      </c>
      <c r="D107" s="46">
        <f>$H$14</f>
        <v>3.7145555555555556</v>
      </c>
      <c r="E107" s="47">
        <v>0</v>
      </c>
      <c r="F107" s="46">
        <f>$H$15</f>
        <v>0</v>
      </c>
      <c r="G107" s="48">
        <v>0</v>
      </c>
      <c r="H107" s="59">
        <f t="shared" si="19"/>
        <v>153.2362737630586</v>
      </c>
    </row>
    <row r="108" spans="1:8" ht="15">
      <c r="A108" s="54" t="s">
        <v>122</v>
      </c>
      <c r="B108" s="46">
        <f>$H$19</f>
        <v>0.004559078018027784</v>
      </c>
      <c r="C108" s="46">
        <f>$H$20</f>
        <v>5.871555555555556</v>
      </c>
      <c r="D108" s="46">
        <f>$H$17</f>
        <v>1045.3965486688471</v>
      </c>
      <c r="E108" s="46">
        <f>$H$21</f>
        <v>0.3764136363636364</v>
      </c>
      <c r="F108" s="46">
        <f>$H$22</f>
        <v>0</v>
      </c>
      <c r="G108" s="48">
        <v>0</v>
      </c>
      <c r="H108" s="59">
        <f t="shared" si="19"/>
        <v>1051.6490769387842</v>
      </c>
    </row>
    <row r="109" spans="1:8" ht="15">
      <c r="A109" s="54" t="s">
        <v>123</v>
      </c>
      <c r="B109" s="47">
        <v>0</v>
      </c>
      <c r="C109" s="47">
        <v>0</v>
      </c>
      <c r="D109" s="46">
        <f>$H$26</f>
        <v>-0.09042</v>
      </c>
      <c r="E109" s="46">
        <f>$H$24</f>
        <v>59.45748181818182</v>
      </c>
      <c r="F109" s="47">
        <v>0</v>
      </c>
      <c r="G109" s="48">
        <v>0</v>
      </c>
      <c r="H109" s="59">
        <f t="shared" si="19"/>
        <v>59.36706181818182</v>
      </c>
    </row>
    <row r="110" spans="1:8" ht="15">
      <c r="A110" s="54" t="s">
        <v>126</v>
      </c>
      <c r="B110" s="46">
        <f>$H$30</f>
        <v>0.02665331195004444</v>
      </c>
      <c r="C110" s="46">
        <f>$H$31</f>
        <v>0.04055555555555555</v>
      </c>
      <c r="D110" s="46">
        <f>$H$32</f>
        <v>1.0037777777777779</v>
      </c>
      <c r="E110" s="47">
        <v>0</v>
      </c>
      <c r="F110" s="46">
        <f>$H$28</f>
        <v>54.964506677358315</v>
      </c>
      <c r="G110" s="48">
        <v>0</v>
      </c>
      <c r="H110" s="59">
        <f t="shared" si="19"/>
        <v>56.03549332264169</v>
      </c>
    </row>
    <row r="111" spans="1:8" ht="15">
      <c r="A111" s="54" t="s">
        <v>124</v>
      </c>
      <c r="B111" s="49">
        <v>0</v>
      </c>
      <c r="C111" s="49">
        <v>0</v>
      </c>
      <c r="D111" s="49">
        <v>0</v>
      </c>
      <c r="E111" s="49">
        <v>0</v>
      </c>
      <c r="F111" s="49">
        <v>0</v>
      </c>
      <c r="G111" s="50">
        <f>$H$34</f>
        <v>18.356750289279027</v>
      </c>
      <c r="H111" s="60">
        <f t="shared" si="19"/>
        <v>18.356750289279027</v>
      </c>
    </row>
    <row r="112" spans="1:8" ht="15">
      <c r="A112" s="53" t="s">
        <v>125</v>
      </c>
      <c r="B112" s="55">
        <f aca="true" t="shared" si="20" ref="B112:H112">SUM(B106:B111)</f>
        <v>73.38893627792262</v>
      </c>
      <c r="C112" s="56">
        <f t="shared" si="20"/>
        <v>155.4358386042872</v>
      </c>
      <c r="D112" s="56">
        <f t="shared" si="20"/>
        <v>1050.9924526966074</v>
      </c>
      <c r="E112" s="56">
        <f t="shared" si="20"/>
        <v>59.833895454545456</v>
      </c>
      <c r="F112" s="56">
        <f t="shared" si="20"/>
        <v>54.964506677358315</v>
      </c>
      <c r="G112" s="57">
        <f t="shared" si="20"/>
        <v>18.356750289279027</v>
      </c>
      <c r="H112" s="61">
        <f t="shared" si="20"/>
        <v>1412.97238</v>
      </c>
    </row>
    <row r="114" ht="15">
      <c r="A114" s="62">
        <v>1997</v>
      </c>
    </row>
    <row r="115" spans="1:8" ht="15">
      <c r="A115" s="52" t="s">
        <v>118</v>
      </c>
      <c r="B115" s="63" t="s">
        <v>120</v>
      </c>
      <c r="C115" s="63" t="s">
        <v>121</v>
      </c>
      <c r="D115" s="63" t="s">
        <v>122</v>
      </c>
      <c r="E115" s="63" t="s">
        <v>123</v>
      </c>
      <c r="F115" s="63" t="s">
        <v>126</v>
      </c>
      <c r="G115" s="65" t="s">
        <v>124</v>
      </c>
      <c r="H115" s="65" t="s">
        <v>125</v>
      </c>
    </row>
    <row r="116" spans="1:8" ht="15">
      <c r="A116" s="53" t="s">
        <v>119</v>
      </c>
      <c r="B116" s="64"/>
      <c r="C116" s="64"/>
      <c r="D116" s="64"/>
      <c r="E116" s="64"/>
      <c r="F116" s="64"/>
      <c r="G116" s="66"/>
      <c r="H116" s="66"/>
    </row>
    <row r="117" spans="1:8" ht="15">
      <c r="A117" s="54" t="s">
        <v>120</v>
      </c>
      <c r="B117" s="46">
        <f>$I$4</f>
        <v>74.29651147808643</v>
      </c>
      <c r="C117" s="46">
        <f>$I$6</f>
        <v>0.0015639285430500004</v>
      </c>
      <c r="D117" s="46">
        <f>$I$7</f>
        <v>0.7534360577569501</v>
      </c>
      <c r="E117" s="47">
        <v>0</v>
      </c>
      <c r="F117" s="46">
        <f>$I$8</f>
        <v>0</v>
      </c>
      <c r="G117" s="51">
        <f>$I$9</f>
        <v>0</v>
      </c>
      <c r="H117" s="58">
        <f aca="true" t="shared" si="21" ref="H117:H122">SUM(B117:G117)</f>
        <v>75.05151146438644</v>
      </c>
    </row>
    <row r="118" spans="1:8" ht="15">
      <c r="A118" s="54" t="s">
        <v>121</v>
      </c>
      <c r="B118" s="46">
        <f>$I$13</f>
        <v>0</v>
      </c>
      <c r="C118" s="46">
        <f>$I$11</f>
        <v>148.71049338532575</v>
      </c>
      <c r="D118" s="46">
        <f>$I$14</f>
        <v>3.7145555555555556</v>
      </c>
      <c r="E118" s="47">
        <v>0</v>
      </c>
      <c r="F118" s="46">
        <f>$I$15</f>
        <v>0</v>
      </c>
      <c r="G118" s="48">
        <v>0</v>
      </c>
      <c r="H118" s="59">
        <f t="shared" si="21"/>
        <v>152.4250489408813</v>
      </c>
    </row>
    <row r="119" spans="1:8" ht="15">
      <c r="A119" s="54" t="s">
        <v>122</v>
      </c>
      <c r="B119" s="46">
        <f>$I$19</f>
        <v>0.004559078018027784</v>
      </c>
      <c r="C119" s="46">
        <f>$I$20</f>
        <v>5.871555555555556</v>
      </c>
      <c r="D119" s="46">
        <f>$I$17</f>
        <v>1044.858629531056</v>
      </c>
      <c r="E119" s="46">
        <f>$I$21</f>
        <v>0.37641363636363595</v>
      </c>
      <c r="F119" s="46">
        <f>$I$22</f>
        <v>0</v>
      </c>
      <c r="G119" s="48">
        <v>0</v>
      </c>
      <c r="H119" s="59">
        <f t="shared" si="21"/>
        <v>1051.1111578009932</v>
      </c>
    </row>
    <row r="120" spans="1:8" ht="15">
      <c r="A120" s="54" t="s">
        <v>123</v>
      </c>
      <c r="B120" s="47">
        <v>0</v>
      </c>
      <c r="C120" s="47">
        <v>0</v>
      </c>
      <c r="D120" s="46">
        <f>$I$26</f>
        <v>-0.08688000000000001</v>
      </c>
      <c r="E120" s="46">
        <f>$I$24</f>
        <v>59.07929818181819</v>
      </c>
      <c r="F120" s="47">
        <v>0</v>
      </c>
      <c r="G120" s="48">
        <v>0</v>
      </c>
      <c r="H120" s="59">
        <f t="shared" si="21"/>
        <v>58.99241818181819</v>
      </c>
    </row>
    <row r="121" spans="1:8" ht="15">
      <c r="A121" s="54" t="s">
        <v>126</v>
      </c>
      <c r="B121" s="46">
        <f>$I$30</f>
        <v>0.02665331195004444</v>
      </c>
      <c r="C121" s="46">
        <f>$I$31</f>
        <v>0.04055555555555555</v>
      </c>
      <c r="D121" s="46">
        <f>$I$32</f>
        <v>1.0037777777777779</v>
      </c>
      <c r="E121" s="47">
        <v>0</v>
      </c>
      <c r="F121" s="46">
        <f>$I$28</f>
        <v>55.964506677358315</v>
      </c>
      <c r="G121" s="48">
        <v>0</v>
      </c>
      <c r="H121" s="59">
        <f t="shared" si="21"/>
        <v>57.03549332264169</v>
      </c>
    </row>
    <row r="122" spans="1:8" ht="15">
      <c r="A122" s="54" t="s">
        <v>124</v>
      </c>
      <c r="B122" s="49">
        <v>0</v>
      </c>
      <c r="C122" s="49">
        <v>0</v>
      </c>
      <c r="D122" s="49">
        <v>0</v>
      </c>
      <c r="E122" s="49">
        <v>0</v>
      </c>
      <c r="F122" s="49">
        <v>0</v>
      </c>
      <c r="G122" s="50">
        <f>$I$34</f>
        <v>18.356750289279027</v>
      </c>
      <c r="H122" s="60">
        <f t="shared" si="21"/>
        <v>18.356750289279027</v>
      </c>
    </row>
    <row r="123" spans="1:8" ht="15">
      <c r="A123" s="53" t="s">
        <v>125</v>
      </c>
      <c r="B123" s="55">
        <f aca="true" t="shared" si="22" ref="B123:H123">SUM(B117:B122)</f>
        <v>74.3277238680545</v>
      </c>
      <c r="C123" s="56">
        <f t="shared" si="22"/>
        <v>154.6241684249799</v>
      </c>
      <c r="D123" s="56">
        <f t="shared" si="22"/>
        <v>1050.2435189221462</v>
      </c>
      <c r="E123" s="56">
        <f t="shared" si="22"/>
        <v>59.455711818181825</v>
      </c>
      <c r="F123" s="56">
        <f t="shared" si="22"/>
        <v>55.964506677358315</v>
      </c>
      <c r="G123" s="57">
        <f t="shared" si="22"/>
        <v>18.356750289279027</v>
      </c>
      <c r="H123" s="61">
        <f t="shared" si="22"/>
        <v>1412.97238</v>
      </c>
    </row>
    <row r="125" ht="15">
      <c r="A125" s="62">
        <v>1998</v>
      </c>
    </row>
    <row r="126" spans="1:8" ht="15">
      <c r="A126" s="52" t="s">
        <v>118</v>
      </c>
      <c r="B126" s="63" t="s">
        <v>120</v>
      </c>
      <c r="C126" s="63" t="s">
        <v>121</v>
      </c>
      <c r="D126" s="63" t="s">
        <v>122</v>
      </c>
      <c r="E126" s="63" t="s">
        <v>123</v>
      </c>
      <c r="F126" s="63" t="s">
        <v>126</v>
      </c>
      <c r="G126" s="65" t="s">
        <v>124</v>
      </c>
      <c r="H126" s="65" t="s">
        <v>125</v>
      </c>
    </row>
    <row r="127" spans="1:8" ht="15">
      <c r="A127" s="53" t="s">
        <v>119</v>
      </c>
      <c r="B127" s="64"/>
      <c r="C127" s="64"/>
      <c r="D127" s="64"/>
      <c r="E127" s="64"/>
      <c r="F127" s="64"/>
      <c r="G127" s="66"/>
      <c r="H127" s="66"/>
    </row>
    <row r="128" spans="1:8" ht="15">
      <c r="A128" s="54" t="s">
        <v>120</v>
      </c>
      <c r="B128" s="46">
        <f>$J$4</f>
        <v>75.02029907441835</v>
      </c>
      <c r="C128" s="46">
        <f>$J$6</f>
        <v>0.0012697856939857144</v>
      </c>
      <c r="D128" s="46">
        <f>$J$7</f>
        <v>0.6117302045060143</v>
      </c>
      <c r="E128" s="47">
        <v>0</v>
      </c>
      <c r="F128" s="46">
        <f>$J$8</f>
        <v>0</v>
      </c>
      <c r="G128" s="51">
        <f>$J$9</f>
        <v>0</v>
      </c>
      <c r="H128" s="58">
        <f aca="true" t="shared" si="23" ref="H128:H133">SUM(B128:G128)</f>
        <v>75.63329906461836</v>
      </c>
    </row>
    <row r="129" spans="1:8" ht="15">
      <c r="A129" s="54" t="s">
        <v>121</v>
      </c>
      <c r="B129" s="46">
        <f>$J$13</f>
        <v>0</v>
      </c>
      <c r="C129" s="46">
        <f>$J$11</f>
        <v>147.549192956008</v>
      </c>
      <c r="D129" s="46">
        <f>$J$14</f>
        <v>3.7145555555555556</v>
      </c>
      <c r="E129" s="47">
        <v>0</v>
      </c>
      <c r="F129" s="46">
        <f>$J$15</f>
        <v>0</v>
      </c>
      <c r="G129" s="48">
        <v>0</v>
      </c>
      <c r="H129" s="59">
        <f t="shared" si="23"/>
        <v>151.26374851156356</v>
      </c>
    </row>
    <row r="130" spans="1:8" ht="15">
      <c r="A130" s="54" t="s">
        <v>122</v>
      </c>
      <c r="B130" s="46">
        <f>$J$19</f>
        <v>0.004559078018027784</v>
      </c>
      <c r="C130" s="46">
        <f>$J$20</f>
        <v>5.871555555555556</v>
      </c>
      <c r="D130" s="46">
        <f>$J$17</f>
        <v>1044.8127859965057</v>
      </c>
      <c r="E130" s="46">
        <f>$J$21</f>
        <v>0.37641363636363645</v>
      </c>
      <c r="F130" s="46">
        <f>$J$22</f>
        <v>0</v>
      </c>
      <c r="G130" s="48">
        <v>0</v>
      </c>
      <c r="H130" s="59">
        <f t="shared" si="23"/>
        <v>1051.0653142664428</v>
      </c>
    </row>
    <row r="131" spans="1:8" ht="15">
      <c r="A131" s="54" t="s">
        <v>123</v>
      </c>
      <c r="B131" s="47">
        <v>0</v>
      </c>
      <c r="C131" s="47">
        <v>0</v>
      </c>
      <c r="D131" s="46">
        <f>$J$26</f>
        <v>-0.08334000000000003</v>
      </c>
      <c r="E131" s="46">
        <f>$J$24</f>
        <v>58.701114545454544</v>
      </c>
      <c r="F131" s="47">
        <v>0</v>
      </c>
      <c r="G131" s="48">
        <v>0</v>
      </c>
      <c r="H131" s="59">
        <f t="shared" si="23"/>
        <v>58.617774545454544</v>
      </c>
    </row>
    <row r="132" spans="1:8" ht="15">
      <c r="A132" s="54" t="s">
        <v>126</v>
      </c>
      <c r="B132" s="46">
        <f>$J$30</f>
        <v>0.02665331195004444</v>
      </c>
      <c r="C132" s="46">
        <f>$J$31</f>
        <v>0.04055555555555555</v>
      </c>
      <c r="D132" s="46">
        <f>$J$32</f>
        <v>1.0037777777777779</v>
      </c>
      <c r="E132" s="47">
        <v>0</v>
      </c>
      <c r="F132" s="46">
        <f>$J$28</f>
        <v>56.964506677358315</v>
      </c>
      <c r="G132" s="48">
        <v>0</v>
      </c>
      <c r="H132" s="59">
        <f t="shared" si="23"/>
        <v>58.03549332264169</v>
      </c>
    </row>
    <row r="133" spans="1:8" ht="15">
      <c r="A133" s="54" t="s">
        <v>124</v>
      </c>
      <c r="B133" s="49">
        <v>0</v>
      </c>
      <c r="C133" s="49">
        <v>0</v>
      </c>
      <c r="D133" s="49">
        <v>0</v>
      </c>
      <c r="E133" s="49">
        <v>0</v>
      </c>
      <c r="F133" s="49">
        <v>0</v>
      </c>
      <c r="G133" s="50">
        <f>$J$34</f>
        <v>18.356750289279027</v>
      </c>
      <c r="H133" s="60">
        <f t="shared" si="23"/>
        <v>18.356750289279027</v>
      </c>
    </row>
    <row r="134" spans="1:8" ht="15">
      <c r="A134" s="53" t="s">
        <v>125</v>
      </c>
      <c r="B134" s="55">
        <f aca="true" t="shared" si="24" ref="B134:H134">SUM(B128:B133)</f>
        <v>75.05151146438642</v>
      </c>
      <c r="C134" s="56">
        <f t="shared" si="24"/>
        <v>153.46257385281308</v>
      </c>
      <c r="D134" s="56">
        <f t="shared" si="24"/>
        <v>1050.0595095343451</v>
      </c>
      <c r="E134" s="56">
        <f t="shared" si="24"/>
        <v>59.07752818181818</v>
      </c>
      <c r="F134" s="56">
        <f t="shared" si="24"/>
        <v>56.964506677358315</v>
      </c>
      <c r="G134" s="57">
        <f t="shared" si="24"/>
        <v>18.356750289279027</v>
      </c>
      <c r="H134" s="61">
        <f t="shared" si="24"/>
        <v>1412.97238</v>
      </c>
    </row>
    <row r="136" ht="15">
      <c r="A136" s="62">
        <v>1999</v>
      </c>
    </row>
    <row r="137" spans="1:8" ht="15">
      <c r="A137" s="52" t="s">
        <v>118</v>
      </c>
      <c r="B137" s="63" t="s">
        <v>120</v>
      </c>
      <c r="C137" s="63" t="s">
        <v>121</v>
      </c>
      <c r="D137" s="63" t="s">
        <v>122</v>
      </c>
      <c r="E137" s="63" t="s">
        <v>123</v>
      </c>
      <c r="F137" s="63" t="s">
        <v>126</v>
      </c>
      <c r="G137" s="65" t="s">
        <v>124</v>
      </c>
      <c r="H137" s="65" t="s">
        <v>125</v>
      </c>
    </row>
    <row r="138" spans="1:8" ht="15">
      <c r="A138" s="53" t="s">
        <v>119</v>
      </c>
      <c r="B138" s="64"/>
      <c r="C138" s="64"/>
      <c r="D138" s="64"/>
      <c r="E138" s="64"/>
      <c r="F138" s="64"/>
      <c r="G138" s="66"/>
      <c r="H138" s="66"/>
    </row>
    <row r="139" spans="1:8" ht="15">
      <c r="A139" s="54" t="s">
        <v>120</v>
      </c>
      <c r="B139" s="46">
        <f>$K$4</f>
        <v>75.5711447921627</v>
      </c>
      <c r="C139" s="46">
        <f>$K$6</f>
        <v>0.0015328571194500003</v>
      </c>
      <c r="D139" s="46">
        <f>$K$7</f>
        <v>0.7384671315805502</v>
      </c>
      <c r="E139" s="47">
        <v>0</v>
      </c>
      <c r="F139" s="46">
        <f>$K$8</f>
        <v>0</v>
      </c>
      <c r="G139" s="51">
        <f>$K$9</f>
        <v>0</v>
      </c>
      <c r="H139" s="58">
        <f aca="true" t="shared" si="25" ref="H139:H144">SUM(B139:G139)</f>
        <v>76.31114478086269</v>
      </c>
    </row>
    <row r="140" spans="1:8" ht="15">
      <c r="A140" s="54" t="s">
        <v>121</v>
      </c>
      <c r="B140" s="46">
        <f>$K$13</f>
        <v>0</v>
      </c>
      <c r="C140" s="46">
        <f>$K$11</f>
        <v>144.3371661912101</v>
      </c>
      <c r="D140" s="46">
        <f>$K$14</f>
        <v>3.7145555555555556</v>
      </c>
      <c r="E140" s="47">
        <v>0</v>
      </c>
      <c r="F140" s="46">
        <f>$K$15</f>
        <v>0</v>
      </c>
      <c r="G140" s="48">
        <v>0</v>
      </c>
      <c r="H140" s="59">
        <f t="shared" si="25"/>
        <v>148.05172174676565</v>
      </c>
    </row>
    <row r="141" spans="1:8" ht="15">
      <c r="A141" s="54" t="s">
        <v>122</v>
      </c>
      <c r="B141" s="46">
        <f>$K$19</f>
        <v>0.0453277304596301</v>
      </c>
      <c r="C141" s="46">
        <f>$K$20</f>
        <v>5.871555555555556</v>
      </c>
      <c r="D141" s="46">
        <f>$K$17</f>
        <v>1046.6702844727147</v>
      </c>
      <c r="E141" s="46">
        <f>$K$21</f>
        <v>0.37641363636363634</v>
      </c>
      <c r="F141" s="46">
        <f>$K$22</f>
        <v>0</v>
      </c>
      <c r="G141" s="48">
        <v>0</v>
      </c>
      <c r="H141" s="59">
        <f t="shared" si="25"/>
        <v>1052.9635813950936</v>
      </c>
    </row>
    <row r="142" spans="1:8" ht="15">
      <c r="A142" s="54" t="s">
        <v>123</v>
      </c>
      <c r="B142" s="47">
        <v>0</v>
      </c>
      <c r="C142" s="47">
        <v>0</v>
      </c>
      <c r="D142" s="46">
        <f>$K$26</f>
        <v>-0.07980000000000004</v>
      </c>
      <c r="E142" s="46">
        <f>$K$24</f>
        <v>58.322930909090914</v>
      </c>
      <c r="F142" s="47">
        <v>0</v>
      </c>
      <c r="G142" s="48">
        <v>0</v>
      </c>
      <c r="H142" s="59">
        <f t="shared" si="25"/>
        <v>58.243130909090915</v>
      </c>
    </row>
    <row r="143" spans="1:8" ht="15">
      <c r="A143" s="54" t="s">
        <v>126</v>
      </c>
      <c r="B143" s="46">
        <f>$K$30</f>
        <v>0.047768424483591594</v>
      </c>
      <c r="C143" s="46">
        <f>$K$31</f>
        <v>0.04055555555555555</v>
      </c>
      <c r="D143" s="46">
        <f>$K$32</f>
        <v>1.0037777777777779</v>
      </c>
      <c r="E143" s="47">
        <v>0</v>
      </c>
      <c r="F143" s="46">
        <f>$K$28</f>
        <v>57.95394912109154</v>
      </c>
      <c r="G143" s="48">
        <v>0</v>
      </c>
      <c r="H143" s="59">
        <f t="shared" si="25"/>
        <v>59.04605087890847</v>
      </c>
    </row>
    <row r="144" spans="1:8" ht="15">
      <c r="A144" s="54" t="s">
        <v>124</v>
      </c>
      <c r="B144" s="49">
        <v>0</v>
      </c>
      <c r="C144" s="49">
        <v>0</v>
      </c>
      <c r="D144" s="49">
        <v>0</v>
      </c>
      <c r="E144" s="49">
        <v>0</v>
      </c>
      <c r="F144" s="49">
        <v>0</v>
      </c>
      <c r="G144" s="50">
        <f>$K$34</f>
        <v>18.356750289279027</v>
      </c>
      <c r="H144" s="60">
        <f t="shared" si="25"/>
        <v>18.356750289279027</v>
      </c>
    </row>
    <row r="145" spans="1:8" ht="15">
      <c r="A145" s="53" t="s">
        <v>125</v>
      </c>
      <c r="B145" s="55">
        <f aca="true" t="shared" si="26" ref="B145:H145">SUM(B139:B144)</f>
        <v>75.66424094710592</v>
      </c>
      <c r="C145" s="56">
        <f t="shared" si="26"/>
        <v>150.25081015944065</v>
      </c>
      <c r="D145" s="56">
        <f t="shared" si="26"/>
        <v>1052.0472849376285</v>
      </c>
      <c r="E145" s="56">
        <f t="shared" si="26"/>
        <v>58.69934454545455</v>
      </c>
      <c r="F145" s="56">
        <f t="shared" si="26"/>
        <v>57.95394912109154</v>
      </c>
      <c r="G145" s="57">
        <f t="shared" si="26"/>
        <v>18.356750289279027</v>
      </c>
      <c r="H145" s="61">
        <f t="shared" si="26"/>
        <v>1412.9723800000004</v>
      </c>
    </row>
    <row r="147" ht="15">
      <c r="A147" s="62">
        <v>2000</v>
      </c>
    </row>
    <row r="148" spans="1:8" ht="15">
      <c r="A148" s="52" t="s">
        <v>118</v>
      </c>
      <c r="B148" s="63" t="s">
        <v>120</v>
      </c>
      <c r="C148" s="63" t="s">
        <v>121</v>
      </c>
      <c r="D148" s="63" t="s">
        <v>122</v>
      </c>
      <c r="E148" s="63" t="s">
        <v>123</v>
      </c>
      <c r="F148" s="63" t="s">
        <v>126</v>
      </c>
      <c r="G148" s="65" t="s">
        <v>124</v>
      </c>
      <c r="H148" s="65" t="s">
        <v>125</v>
      </c>
    </row>
    <row r="149" spans="1:8" ht="15">
      <c r="A149" s="53" t="s">
        <v>119</v>
      </c>
      <c r="B149" s="64"/>
      <c r="C149" s="64"/>
      <c r="D149" s="64"/>
      <c r="E149" s="64"/>
      <c r="F149" s="64"/>
      <c r="G149" s="66"/>
      <c r="H149" s="66"/>
    </row>
    <row r="150" spans="1:8" ht="15">
      <c r="A150" s="54" t="s">
        <v>120</v>
      </c>
      <c r="B150" s="46">
        <f>$L$4</f>
        <v>76.24899050840703</v>
      </c>
      <c r="C150" s="46">
        <f>$L$6</f>
        <v>0.0019493417032007247</v>
      </c>
      <c r="D150" s="46">
        <f>$L$7</f>
        <v>0.7875738305768316</v>
      </c>
      <c r="E150" s="47">
        <v>0</v>
      </c>
      <c r="F150" s="46">
        <f>$L$8</f>
        <v>0.01857841990601507</v>
      </c>
      <c r="G150" s="51">
        <f>$L$9</f>
        <v>0.025898396913952487</v>
      </c>
      <c r="H150" s="58">
        <f aca="true" t="shared" si="27" ref="H150:H155">SUM(B150:G150)</f>
        <v>77.08299049750704</v>
      </c>
    </row>
    <row r="151" spans="1:8" ht="15">
      <c r="A151" s="54" t="s">
        <v>121</v>
      </c>
      <c r="B151" s="46">
        <f>$L$13</f>
        <v>0</v>
      </c>
      <c r="C151" s="46">
        <f>$L$11</f>
        <v>141.13803174648473</v>
      </c>
      <c r="D151" s="46">
        <f>$L$14</f>
        <v>3.150888888888889</v>
      </c>
      <c r="E151" s="47">
        <v>0</v>
      </c>
      <c r="F151" s="46">
        <f>$L$15</f>
        <v>0.002</v>
      </c>
      <c r="G151" s="48">
        <v>0</v>
      </c>
      <c r="H151" s="59">
        <f t="shared" si="27"/>
        <v>144.29092063537362</v>
      </c>
    </row>
    <row r="152" spans="1:8" ht="15">
      <c r="A152" s="54" t="s">
        <v>122</v>
      </c>
      <c r="B152" s="46">
        <f>$L$19</f>
        <v>0.0453277304596301</v>
      </c>
      <c r="C152" s="46">
        <f>$L$20</f>
        <v>4.007777777777778</v>
      </c>
      <c r="D152" s="46">
        <f>$L$17</f>
        <v>1049.7486774677914</v>
      </c>
      <c r="E152" s="46">
        <f>$L$21</f>
        <v>0.37641363636363645</v>
      </c>
      <c r="F152" s="46">
        <f>$L$22</f>
        <v>0.25411111111111107</v>
      </c>
      <c r="G152" s="48">
        <v>0</v>
      </c>
      <c r="H152" s="59">
        <f t="shared" si="27"/>
        <v>1054.4323077235035</v>
      </c>
    </row>
    <row r="153" spans="1:8" ht="15">
      <c r="A153" s="54" t="s">
        <v>123</v>
      </c>
      <c r="B153" s="47">
        <v>0</v>
      </c>
      <c r="C153" s="47">
        <v>0</v>
      </c>
      <c r="D153" s="46">
        <f>$L$26</f>
        <v>-0.07626000000000002</v>
      </c>
      <c r="E153" s="46">
        <f>$L$24</f>
        <v>57.94474727272727</v>
      </c>
      <c r="F153" s="47">
        <v>0</v>
      </c>
      <c r="G153" s="48">
        <v>0</v>
      </c>
      <c r="H153" s="59">
        <f t="shared" si="27"/>
        <v>57.86848727272727</v>
      </c>
    </row>
    <row r="154" spans="1:8" ht="15">
      <c r="A154" s="54" t="s">
        <v>126</v>
      </c>
      <c r="B154" s="46">
        <f>$L$30</f>
        <v>0.047768424483591594</v>
      </c>
      <c r="C154" s="46">
        <f>$L$31</f>
        <v>0.06444444444444444</v>
      </c>
      <c r="D154" s="46">
        <f>$L$32</f>
        <v>2.070222222222222</v>
      </c>
      <c r="E154" s="47">
        <v>0</v>
      </c>
      <c r="F154" s="46">
        <f>$L$28</f>
        <v>58.77143768891631</v>
      </c>
      <c r="G154" s="48">
        <v>0</v>
      </c>
      <c r="H154" s="59">
        <f t="shared" si="27"/>
        <v>60.95387278006657</v>
      </c>
    </row>
    <row r="155" spans="1:8" ht="15">
      <c r="A155" s="54" t="s">
        <v>124</v>
      </c>
      <c r="B155" s="49">
        <v>0</v>
      </c>
      <c r="C155" s="49">
        <v>0</v>
      </c>
      <c r="D155" s="49">
        <v>0</v>
      </c>
      <c r="E155" s="49">
        <v>0</v>
      </c>
      <c r="F155" s="49">
        <v>0</v>
      </c>
      <c r="G155" s="50">
        <f>$L$34</f>
        <v>18.34380109082205</v>
      </c>
      <c r="H155" s="60">
        <f t="shared" si="27"/>
        <v>18.34380109082205</v>
      </c>
    </row>
    <row r="156" spans="1:8" ht="15">
      <c r="A156" s="53" t="s">
        <v>125</v>
      </c>
      <c r="B156" s="55">
        <f aca="true" t="shared" si="28" ref="B156:H156">SUM(B150:B155)</f>
        <v>76.34208666335026</v>
      </c>
      <c r="C156" s="56">
        <f t="shared" si="28"/>
        <v>145.21220331041016</v>
      </c>
      <c r="D156" s="56">
        <f t="shared" si="28"/>
        <v>1055.681102409479</v>
      </c>
      <c r="E156" s="56">
        <f t="shared" si="28"/>
        <v>58.321160909090906</v>
      </c>
      <c r="F156" s="56">
        <f t="shared" si="28"/>
        <v>59.04612721993343</v>
      </c>
      <c r="G156" s="57">
        <f t="shared" si="28"/>
        <v>18.369699487736003</v>
      </c>
      <c r="H156" s="61">
        <f t="shared" si="28"/>
        <v>1412.9723800000002</v>
      </c>
    </row>
    <row r="158" ht="15">
      <c r="A158" s="62">
        <v>2001</v>
      </c>
    </row>
    <row r="159" spans="1:8" ht="15">
      <c r="A159" s="52" t="s">
        <v>118</v>
      </c>
      <c r="B159" s="63" t="s">
        <v>120</v>
      </c>
      <c r="C159" s="63" t="s">
        <v>121</v>
      </c>
      <c r="D159" s="63" t="s">
        <v>122</v>
      </c>
      <c r="E159" s="63" t="s">
        <v>123</v>
      </c>
      <c r="F159" s="63" t="s">
        <v>126</v>
      </c>
      <c r="G159" s="65" t="s">
        <v>124</v>
      </c>
      <c r="H159" s="65" t="s">
        <v>125</v>
      </c>
    </row>
    <row r="160" spans="1:8" ht="15">
      <c r="A160" s="53" t="s">
        <v>119</v>
      </c>
      <c r="B160" s="64"/>
      <c r="C160" s="64"/>
      <c r="D160" s="64"/>
      <c r="E160" s="64"/>
      <c r="F160" s="64"/>
      <c r="G160" s="66"/>
      <c r="H160" s="66"/>
    </row>
    <row r="161" spans="1:8" ht="15">
      <c r="A161" s="54" t="s">
        <v>120</v>
      </c>
      <c r="B161" s="46">
        <f>$M$4</f>
        <v>76.99470772660408</v>
      </c>
      <c r="C161" s="46">
        <f>$M$6</f>
        <v>0.0015777046222619727</v>
      </c>
      <c r="D161" s="46">
        <f>$M$7</f>
        <v>0.6374248654473524</v>
      </c>
      <c r="E161" s="47">
        <v>0</v>
      </c>
      <c r="F161" s="46">
        <f>$M$8</f>
        <v>0.015036490991762068</v>
      </c>
      <c r="G161" s="51">
        <f>$M$9</f>
        <v>0.02096093283862335</v>
      </c>
      <c r="H161" s="58">
        <f aca="true" t="shared" si="29" ref="H161:H166">SUM(B161:G161)</f>
        <v>77.66970772050408</v>
      </c>
    </row>
    <row r="162" spans="1:8" ht="15">
      <c r="A162" s="54" t="s">
        <v>121</v>
      </c>
      <c r="B162" s="46">
        <f>$M$13</f>
        <v>0</v>
      </c>
      <c r="C162" s="46">
        <f>$M$11</f>
        <v>137.75115256203074</v>
      </c>
      <c r="D162" s="46">
        <f>$M$14</f>
        <v>3.150888888888889</v>
      </c>
      <c r="E162" s="47">
        <v>0</v>
      </c>
      <c r="F162" s="46">
        <f>$M$15</f>
        <v>0.002</v>
      </c>
      <c r="G162" s="48">
        <v>0</v>
      </c>
      <c r="H162" s="59">
        <f t="shared" si="29"/>
        <v>140.90404145091964</v>
      </c>
    </row>
    <row r="163" spans="1:8" ht="15">
      <c r="A163" s="54" t="s">
        <v>122</v>
      </c>
      <c r="B163" s="46">
        <f>$M$19</f>
        <v>0.0453277304596301</v>
      </c>
      <c r="C163" s="46">
        <f>$M$20</f>
        <v>4.007777777777778</v>
      </c>
      <c r="D163" s="46">
        <f>$M$17</f>
        <v>1050.921013369117</v>
      </c>
      <c r="E163" s="46">
        <f>$M$21</f>
        <v>0.37641363636363634</v>
      </c>
      <c r="F163" s="46">
        <f>$M$22</f>
        <v>0.25411111111111107</v>
      </c>
      <c r="G163" s="48">
        <v>0</v>
      </c>
      <c r="H163" s="59">
        <f t="shared" si="29"/>
        <v>1055.6046436248291</v>
      </c>
    </row>
    <row r="164" spans="1:8" ht="15">
      <c r="A164" s="54" t="s">
        <v>123</v>
      </c>
      <c r="B164" s="47">
        <v>0</v>
      </c>
      <c r="C164" s="47">
        <v>0</v>
      </c>
      <c r="D164" s="46">
        <f>$M$26</f>
        <v>-0.07626000000000002</v>
      </c>
      <c r="E164" s="46">
        <f>$M$24</f>
        <v>57.56833363636363</v>
      </c>
      <c r="F164" s="47">
        <v>0</v>
      </c>
      <c r="G164" s="48">
        <v>0</v>
      </c>
      <c r="H164" s="59">
        <f t="shared" si="29"/>
        <v>57.492073636363635</v>
      </c>
    </row>
    <row r="165" spans="1:8" ht="15">
      <c r="A165" s="54" t="s">
        <v>126</v>
      </c>
      <c r="B165" s="46">
        <f>$M$30</f>
        <v>0.047768424483591594</v>
      </c>
      <c r="C165" s="46">
        <f>$M$31</f>
        <v>0.06444444444444444</v>
      </c>
      <c r="D165" s="46">
        <f>$M$32</f>
        <v>2.070222222222222</v>
      </c>
      <c r="E165" s="47">
        <v>0</v>
      </c>
      <c r="F165" s="46">
        <f>$M$28</f>
        <v>60.77320865337343</v>
      </c>
      <c r="G165" s="48">
        <v>0</v>
      </c>
      <c r="H165" s="59">
        <f t="shared" si="29"/>
        <v>62.95564374452369</v>
      </c>
    </row>
    <row r="166" spans="1:8" ht="15">
      <c r="A166" s="54" t="s">
        <v>124</v>
      </c>
      <c r="B166" s="49">
        <v>0</v>
      </c>
      <c r="C166" s="49">
        <v>0</v>
      </c>
      <c r="D166" s="49">
        <v>0</v>
      </c>
      <c r="E166" s="49">
        <v>0</v>
      </c>
      <c r="F166" s="49">
        <v>0</v>
      </c>
      <c r="G166" s="50">
        <f>$M$34</f>
        <v>18.346269822859718</v>
      </c>
      <c r="H166" s="60">
        <f t="shared" si="29"/>
        <v>18.346269822859718</v>
      </c>
    </row>
    <row r="167" spans="1:8" ht="15">
      <c r="A167" s="53" t="s">
        <v>125</v>
      </c>
      <c r="B167" s="55">
        <f aca="true" t="shared" si="30" ref="B167:H167">SUM(B161:B166)</f>
        <v>77.0878038815473</v>
      </c>
      <c r="C167" s="56">
        <f t="shared" si="30"/>
        <v>141.82495248887523</v>
      </c>
      <c r="D167" s="56">
        <f t="shared" si="30"/>
        <v>1056.7032893456753</v>
      </c>
      <c r="E167" s="56">
        <f t="shared" si="30"/>
        <v>57.94474727272727</v>
      </c>
      <c r="F167" s="56">
        <f t="shared" si="30"/>
        <v>61.0443562554763</v>
      </c>
      <c r="G167" s="57">
        <f t="shared" si="30"/>
        <v>18.36723075569834</v>
      </c>
      <c r="H167" s="61">
        <f t="shared" si="30"/>
        <v>1412.97238</v>
      </c>
    </row>
    <row r="169" ht="15">
      <c r="A169" s="62">
        <v>2002</v>
      </c>
    </row>
    <row r="170" spans="1:8" ht="15">
      <c r="A170" s="52" t="s">
        <v>118</v>
      </c>
      <c r="B170" s="63" t="s">
        <v>120</v>
      </c>
      <c r="C170" s="63" t="s">
        <v>121</v>
      </c>
      <c r="D170" s="63" t="s">
        <v>122</v>
      </c>
      <c r="E170" s="63" t="s">
        <v>123</v>
      </c>
      <c r="F170" s="63" t="s">
        <v>126</v>
      </c>
      <c r="G170" s="65" t="s">
        <v>124</v>
      </c>
      <c r="H170" s="65" t="s">
        <v>125</v>
      </c>
    </row>
    <row r="171" spans="1:8" ht="15">
      <c r="A171" s="53" t="s">
        <v>119</v>
      </c>
      <c r="B171" s="64"/>
      <c r="C171" s="64"/>
      <c r="D171" s="64"/>
      <c r="E171" s="64"/>
      <c r="F171" s="64"/>
      <c r="G171" s="66"/>
      <c r="H171" s="66"/>
    </row>
    <row r="172" spans="1:8" ht="15">
      <c r="A172" s="54" t="s">
        <v>120</v>
      </c>
      <c r="B172" s="46">
        <f>$N$4</f>
        <v>77.58499645183704</v>
      </c>
      <c r="C172" s="46">
        <f>$N$6</f>
        <v>0.0016151020666666665</v>
      </c>
      <c r="D172" s="46">
        <f>$N$7</f>
        <v>0.6525341962</v>
      </c>
      <c r="E172" s="47">
        <v>0</v>
      </c>
      <c r="F172" s="46">
        <f>$N$8</f>
        <v>0.015392911533333333</v>
      </c>
      <c r="G172" s="51">
        <f>$N$9</f>
        <v>0.021457784599999998</v>
      </c>
      <c r="H172" s="58">
        <f aca="true" t="shared" si="31" ref="H172:H177">SUM(B172:G172)</f>
        <v>78.27599644623704</v>
      </c>
    </row>
    <row r="173" spans="1:8" ht="15">
      <c r="A173" s="54" t="s">
        <v>121</v>
      </c>
      <c r="B173" s="46">
        <f>$N$13</f>
        <v>0</v>
      </c>
      <c r="C173" s="46">
        <f>$N$11</f>
        <v>134.81406886031408</v>
      </c>
      <c r="D173" s="46">
        <f>$N$14</f>
        <v>3.150888888888889</v>
      </c>
      <c r="E173" s="47">
        <v>0</v>
      </c>
      <c r="F173" s="46">
        <f>$N$15</f>
        <v>0.002</v>
      </c>
      <c r="G173" s="48">
        <v>0</v>
      </c>
      <c r="H173" s="59">
        <f t="shared" si="31"/>
        <v>137.96695774920298</v>
      </c>
    </row>
    <row r="174" spans="1:8" ht="15">
      <c r="A174" s="54" t="s">
        <v>122</v>
      </c>
      <c r="B174" s="46">
        <f>$N$19</f>
        <v>0.0453277304596301</v>
      </c>
      <c r="C174" s="46">
        <f>$N$20</f>
        <v>4.007777777777778</v>
      </c>
      <c r="D174" s="46">
        <f>$N$17</f>
        <v>1051.6463463793352</v>
      </c>
      <c r="E174" s="46">
        <f>$N$21</f>
        <v>0.37641363636363656</v>
      </c>
      <c r="F174" s="46">
        <f>$N$22</f>
        <v>0.25411111111111107</v>
      </c>
      <c r="G174" s="48">
        <v>0</v>
      </c>
      <c r="H174" s="59">
        <f t="shared" si="31"/>
        <v>1056.3299766350474</v>
      </c>
    </row>
    <row r="175" spans="1:8" ht="15">
      <c r="A175" s="54" t="s">
        <v>123</v>
      </c>
      <c r="B175" s="47">
        <v>0</v>
      </c>
      <c r="C175" s="47">
        <v>0</v>
      </c>
      <c r="D175" s="46">
        <f>$N$26</f>
        <v>-0.07626000000000002</v>
      </c>
      <c r="E175" s="46">
        <f>$N$24</f>
        <v>57.191919999999996</v>
      </c>
      <c r="F175" s="47">
        <v>0</v>
      </c>
      <c r="G175" s="48">
        <v>0</v>
      </c>
      <c r="H175" s="59">
        <f t="shared" si="31"/>
        <v>57.11566</v>
      </c>
    </row>
    <row r="176" spans="1:8" ht="15">
      <c r="A176" s="54" t="s">
        <v>126</v>
      </c>
      <c r="B176" s="46">
        <f>$N$30</f>
        <v>0.047768424483591594</v>
      </c>
      <c r="C176" s="46">
        <f>$N$31</f>
        <v>0.06444444444444444</v>
      </c>
      <c r="D176" s="46">
        <f>$N$32</f>
        <v>2.070222222222222</v>
      </c>
      <c r="E176" s="47">
        <v>0</v>
      </c>
      <c r="F176" s="46">
        <f>$N$28</f>
        <v>62.77303044310265</v>
      </c>
      <c r="G176" s="48">
        <v>0</v>
      </c>
      <c r="H176" s="59">
        <f t="shared" si="31"/>
        <v>64.95546553425291</v>
      </c>
    </row>
    <row r="177" spans="1:8" ht="15">
      <c r="A177" s="54" t="s">
        <v>124</v>
      </c>
      <c r="B177" s="49">
        <v>0</v>
      </c>
      <c r="C177" s="49">
        <v>0</v>
      </c>
      <c r="D177" s="49">
        <v>0</v>
      </c>
      <c r="E177" s="49">
        <v>0</v>
      </c>
      <c r="F177" s="49">
        <v>0</v>
      </c>
      <c r="G177" s="50">
        <f>$N$34</f>
        <v>18.328323635259693</v>
      </c>
      <c r="H177" s="60">
        <f t="shared" si="31"/>
        <v>18.328323635259693</v>
      </c>
    </row>
    <row r="178" spans="1:8" ht="15">
      <c r="A178" s="53" t="s">
        <v>125</v>
      </c>
      <c r="B178" s="55">
        <f aca="true" t="shared" si="32" ref="B178:H178">SUM(B172:B177)</f>
        <v>77.67809260678027</v>
      </c>
      <c r="C178" s="56">
        <f t="shared" si="32"/>
        <v>138.88790618460297</v>
      </c>
      <c r="D178" s="56">
        <f t="shared" si="32"/>
        <v>1057.4437316866463</v>
      </c>
      <c r="E178" s="56">
        <f t="shared" si="32"/>
        <v>57.56833363636363</v>
      </c>
      <c r="F178" s="56">
        <f t="shared" si="32"/>
        <v>63.04453446574709</v>
      </c>
      <c r="G178" s="57">
        <f t="shared" si="32"/>
        <v>18.349781419859692</v>
      </c>
      <c r="H178" s="61">
        <f t="shared" si="32"/>
        <v>1412.97238</v>
      </c>
    </row>
    <row r="180" ht="15">
      <c r="A180" s="62">
        <v>2003</v>
      </c>
    </row>
    <row r="181" spans="1:8" ht="15">
      <c r="A181" s="52" t="s">
        <v>118</v>
      </c>
      <c r="B181" s="63" t="s">
        <v>120</v>
      </c>
      <c r="C181" s="63" t="s">
        <v>121</v>
      </c>
      <c r="D181" s="63" t="s">
        <v>122</v>
      </c>
      <c r="E181" s="63" t="s">
        <v>123</v>
      </c>
      <c r="F181" s="63" t="s">
        <v>126</v>
      </c>
      <c r="G181" s="65" t="s">
        <v>124</v>
      </c>
      <c r="H181" s="65" t="s">
        <v>125</v>
      </c>
    </row>
    <row r="182" spans="1:8" ht="15">
      <c r="A182" s="53" t="s">
        <v>119</v>
      </c>
      <c r="B182" s="64"/>
      <c r="C182" s="64"/>
      <c r="D182" s="64"/>
      <c r="E182" s="64"/>
      <c r="F182" s="64"/>
      <c r="G182" s="66"/>
      <c r="H182" s="66"/>
    </row>
    <row r="183" spans="1:8" ht="15">
      <c r="A183" s="54" t="s">
        <v>120</v>
      </c>
      <c r="B183" s="46">
        <f>$O$4</f>
        <v>78.19003179817486</v>
      </c>
      <c r="C183" s="46">
        <f>$O$6</f>
        <v>0.001383705387578706</v>
      </c>
      <c r="D183" s="46">
        <f>$O$7</f>
        <v>0.559045215467258</v>
      </c>
      <c r="E183" s="47">
        <v>0</v>
      </c>
      <c r="F183" s="46">
        <f>$O$8</f>
        <v>0.013187559510188894</v>
      </c>
      <c r="G183" s="51">
        <f>$O$9</f>
        <v>0.018383514434974237</v>
      </c>
      <c r="H183" s="58">
        <f aca="true" t="shared" si="33" ref="H183:H188">SUM(B183:G183)</f>
        <v>78.78203179297486</v>
      </c>
    </row>
    <row r="184" spans="1:8" ht="15">
      <c r="A184" s="54" t="s">
        <v>121</v>
      </c>
      <c r="B184" s="46">
        <f>$O$13</f>
        <v>0</v>
      </c>
      <c r="C184" s="46">
        <f>$O$11</f>
        <v>132.07711955565918</v>
      </c>
      <c r="D184" s="46">
        <f>$O$14</f>
        <v>3.150888888888889</v>
      </c>
      <c r="E184" s="47">
        <v>0</v>
      </c>
      <c r="F184" s="46">
        <f>$O$15</f>
        <v>0.002</v>
      </c>
      <c r="G184" s="48">
        <v>0</v>
      </c>
      <c r="H184" s="59">
        <f t="shared" si="33"/>
        <v>135.23000844454808</v>
      </c>
    </row>
    <row r="185" spans="1:8" ht="15">
      <c r="A185" s="54" t="s">
        <v>122</v>
      </c>
      <c r="B185" s="46">
        <f>$O$19</f>
        <v>0.0453277304596301</v>
      </c>
      <c r="C185" s="46">
        <f>$O$20</f>
        <v>4.007777777777778</v>
      </c>
      <c r="D185" s="46">
        <f>$O$17</f>
        <v>1052.3002628013369</v>
      </c>
      <c r="E185" s="46">
        <f>$O$21</f>
        <v>0</v>
      </c>
      <c r="F185" s="46">
        <f>$O$22</f>
        <v>0.25411111111111107</v>
      </c>
      <c r="G185" s="48">
        <v>0</v>
      </c>
      <c r="H185" s="59">
        <f t="shared" si="33"/>
        <v>1056.6074794206854</v>
      </c>
    </row>
    <row r="186" spans="1:8" ht="15">
      <c r="A186" s="54" t="s">
        <v>123</v>
      </c>
      <c r="B186" s="47">
        <v>0</v>
      </c>
      <c r="C186" s="47">
        <v>0</v>
      </c>
      <c r="D186" s="46">
        <f>$O$26</f>
        <v>-0.07626000000000002</v>
      </c>
      <c r="E186" s="46">
        <f>$O$24</f>
        <v>57.191919999999996</v>
      </c>
      <c r="F186" s="47">
        <v>0</v>
      </c>
      <c r="G186" s="48">
        <v>0</v>
      </c>
      <c r="H186" s="59">
        <f t="shared" si="33"/>
        <v>57.11566</v>
      </c>
    </row>
    <row r="187" spans="1:8" ht="15">
      <c r="A187" s="54" t="s">
        <v>126</v>
      </c>
      <c r="B187" s="46">
        <f>$O$30</f>
        <v>0.047768424483591594</v>
      </c>
      <c r="C187" s="46">
        <f>$O$31</f>
        <v>0.06444444444444444</v>
      </c>
      <c r="D187" s="46">
        <f>$O$32</f>
        <v>2.070222222222222</v>
      </c>
      <c r="E187" s="47">
        <v>0</v>
      </c>
      <c r="F187" s="46">
        <f>$O$28</f>
        <v>64.77413311911423</v>
      </c>
      <c r="G187" s="48">
        <v>0</v>
      </c>
      <c r="H187" s="59">
        <f t="shared" si="33"/>
        <v>66.95656821026448</v>
      </c>
    </row>
    <row r="188" spans="1:8" ht="15">
      <c r="A188" s="54" t="s">
        <v>124</v>
      </c>
      <c r="B188" s="49">
        <v>0</v>
      </c>
      <c r="C188" s="49">
        <v>0</v>
      </c>
      <c r="D188" s="49">
        <v>0</v>
      </c>
      <c r="E188" s="49">
        <v>0</v>
      </c>
      <c r="F188" s="49">
        <v>0</v>
      </c>
      <c r="G188" s="50">
        <f>$O$34</f>
        <v>18.28063213152739</v>
      </c>
      <c r="H188" s="60">
        <f t="shared" si="33"/>
        <v>18.28063213152739</v>
      </c>
    </row>
    <row r="189" spans="1:8" ht="15">
      <c r="A189" s="53" t="s">
        <v>125</v>
      </c>
      <c r="B189" s="55">
        <f aca="true" t="shared" si="34" ref="B189:H189">SUM(B183:B188)</f>
        <v>78.28312795311808</v>
      </c>
      <c r="C189" s="56">
        <f t="shared" si="34"/>
        <v>136.15072548326899</v>
      </c>
      <c r="D189" s="56">
        <f t="shared" si="34"/>
        <v>1058.004159127915</v>
      </c>
      <c r="E189" s="56">
        <f t="shared" si="34"/>
        <v>57.191919999999996</v>
      </c>
      <c r="F189" s="56">
        <f t="shared" si="34"/>
        <v>65.04343178973552</v>
      </c>
      <c r="G189" s="57">
        <f t="shared" si="34"/>
        <v>18.299015645962363</v>
      </c>
      <c r="H189" s="61">
        <f t="shared" si="34"/>
        <v>1412.9723800000004</v>
      </c>
    </row>
    <row r="191" ht="15">
      <c r="A191" s="62">
        <v>2004</v>
      </c>
    </row>
    <row r="192" spans="1:8" ht="15">
      <c r="A192" s="52" t="s">
        <v>118</v>
      </c>
      <c r="B192" s="63" t="s">
        <v>120</v>
      </c>
      <c r="C192" s="63" t="s">
        <v>121</v>
      </c>
      <c r="D192" s="63" t="s">
        <v>122</v>
      </c>
      <c r="E192" s="63" t="s">
        <v>123</v>
      </c>
      <c r="F192" s="63" t="s">
        <v>126</v>
      </c>
      <c r="G192" s="65" t="s">
        <v>124</v>
      </c>
      <c r="H192" s="65" t="s">
        <v>125</v>
      </c>
    </row>
    <row r="193" spans="1:8" ht="15">
      <c r="A193" s="53" t="s">
        <v>119</v>
      </c>
      <c r="B193" s="64"/>
      <c r="C193" s="64"/>
      <c r="D193" s="64"/>
      <c r="E193" s="64"/>
      <c r="F193" s="64"/>
      <c r="G193" s="66"/>
      <c r="H193" s="66"/>
    </row>
    <row r="194" spans="1:8" ht="15">
      <c r="A194" s="54" t="s">
        <v>120</v>
      </c>
      <c r="B194" s="46">
        <f>$P$4</f>
        <v>78.69516046720842</v>
      </c>
      <c r="C194" s="46">
        <f>$P$6</f>
        <v>0.0011756821133180688</v>
      </c>
      <c r="D194" s="46">
        <f>$P$7</f>
        <v>0.4749995672930165</v>
      </c>
      <c r="E194" s="47">
        <v>0</v>
      </c>
      <c r="F194" s="46">
        <f>$P$8</f>
        <v>0.011204970345296699</v>
      </c>
      <c r="G194" s="51">
        <f>$P$9</f>
        <v>0.01561977664836863</v>
      </c>
      <c r="H194" s="58">
        <f aca="true" t="shared" si="35" ref="H194:H199">SUM(B194:G194)</f>
        <v>79.1981604636084</v>
      </c>
    </row>
    <row r="195" spans="1:8" ht="15">
      <c r="A195" s="54" t="s">
        <v>121</v>
      </c>
      <c r="B195" s="46">
        <f>$P$13</f>
        <v>0</v>
      </c>
      <c r="C195" s="46">
        <f>$P$11</f>
        <v>130.5401585643018</v>
      </c>
      <c r="D195" s="46">
        <f>$P$14</f>
        <v>3.150888888888889</v>
      </c>
      <c r="E195" s="47">
        <v>0</v>
      </c>
      <c r="F195" s="46">
        <f>$P$15</f>
        <v>0.002</v>
      </c>
      <c r="G195" s="48">
        <v>0</v>
      </c>
      <c r="H195" s="59">
        <f t="shared" si="35"/>
        <v>133.6930474531907</v>
      </c>
    </row>
    <row r="196" spans="1:8" ht="15">
      <c r="A196" s="54" t="s">
        <v>122</v>
      </c>
      <c r="B196" s="46">
        <f>$P$19</f>
        <v>0.0453277304596301</v>
      </c>
      <c r="C196" s="46">
        <f>$P$20</f>
        <v>4.007777777777778</v>
      </c>
      <c r="D196" s="46">
        <f>$P$17</f>
        <v>1051.4956452666174</v>
      </c>
      <c r="E196" s="46">
        <f>$P$21</f>
        <v>0</v>
      </c>
      <c r="F196" s="46">
        <f>$P$22</f>
        <v>0.25411111111111107</v>
      </c>
      <c r="G196" s="48">
        <v>0</v>
      </c>
      <c r="H196" s="59">
        <f t="shared" si="35"/>
        <v>1055.802861885966</v>
      </c>
    </row>
    <row r="197" spans="1:8" ht="15">
      <c r="A197" s="54" t="s">
        <v>123</v>
      </c>
      <c r="B197" s="47">
        <v>0</v>
      </c>
      <c r="C197" s="47">
        <v>0</v>
      </c>
      <c r="D197" s="46">
        <f>$P$26</f>
        <v>-0.07514000000000001</v>
      </c>
      <c r="E197" s="46">
        <f>$P$24</f>
        <v>57.19136</v>
      </c>
      <c r="F197" s="47">
        <v>0</v>
      </c>
      <c r="G197" s="48">
        <v>0</v>
      </c>
      <c r="H197" s="59">
        <f t="shared" si="35"/>
        <v>57.116220000000006</v>
      </c>
    </row>
    <row r="198" spans="1:8" ht="15">
      <c r="A198" s="54" t="s">
        <v>126</v>
      </c>
      <c r="B198" s="46">
        <f>$P$30</f>
        <v>0.047768424483591594</v>
      </c>
      <c r="C198" s="46">
        <f>$P$31</f>
        <v>0.06444444444444444</v>
      </c>
      <c r="D198" s="46">
        <f>$P$32</f>
        <v>2.070222222222222</v>
      </c>
      <c r="E198" s="47">
        <v>0</v>
      </c>
      <c r="F198" s="46">
        <f>$P$28</f>
        <v>66.77512441369666</v>
      </c>
      <c r="G198" s="48">
        <v>0</v>
      </c>
      <c r="H198" s="59">
        <f t="shared" si="35"/>
        <v>68.95755950484691</v>
      </c>
    </row>
    <row r="199" spans="1:8" ht="15">
      <c r="A199" s="54" t="s">
        <v>124</v>
      </c>
      <c r="B199" s="49">
        <v>0</v>
      </c>
      <c r="C199" s="49">
        <v>0</v>
      </c>
      <c r="D199" s="49">
        <v>0</v>
      </c>
      <c r="E199" s="49">
        <v>0</v>
      </c>
      <c r="F199" s="49">
        <v>0</v>
      </c>
      <c r="G199" s="50">
        <f>$P$34</f>
        <v>18.204530692388097</v>
      </c>
      <c r="H199" s="60">
        <f t="shared" si="35"/>
        <v>18.204530692388097</v>
      </c>
    </row>
    <row r="200" spans="1:8" ht="15">
      <c r="A200" s="53" t="s">
        <v>125</v>
      </c>
      <c r="B200" s="55">
        <f aca="true" t="shared" si="36" ref="B200:H200">SUM(B194:B199)</f>
        <v>78.78825662215165</v>
      </c>
      <c r="C200" s="56">
        <f t="shared" si="36"/>
        <v>134.61355646863734</v>
      </c>
      <c r="D200" s="56">
        <f t="shared" si="36"/>
        <v>1057.1166159450215</v>
      </c>
      <c r="E200" s="56">
        <f t="shared" si="36"/>
        <v>57.19136</v>
      </c>
      <c r="F200" s="56">
        <f t="shared" si="36"/>
        <v>67.04244049515307</v>
      </c>
      <c r="G200" s="57">
        <f t="shared" si="36"/>
        <v>18.220150469036465</v>
      </c>
      <c r="H200" s="61">
        <f t="shared" si="36"/>
        <v>1412.9723800000002</v>
      </c>
    </row>
    <row r="202" ht="15">
      <c r="A202" s="62">
        <v>2005</v>
      </c>
    </row>
    <row r="203" spans="1:8" ht="15">
      <c r="A203" s="52" t="s">
        <v>118</v>
      </c>
      <c r="B203" s="63" t="s">
        <v>120</v>
      </c>
      <c r="C203" s="63" t="s">
        <v>121</v>
      </c>
      <c r="D203" s="63" t="s">
        <v>122</v>
      </c>
      <c r="E203" s="63" t="s">
        <v>123</v>
      </c>
      <c r="F203" s="63" t="s">
        <v>126</v>
      </c>
      <c r="G203" s="65" t="s">
        <v>124</v>
      </c>
      <c r="H203" s="65" t="s">
        <v>125</v>
      </c>
    </row>
    <row r="204" spans="1:8" ht="15">
      <c r="A204" s="53" t="s">
        <v>119</v>
      </c>
      <c r="B204" s="64"/>
      <c r="C204" s="64"/>
      <c r="D204" s="64"/>
      <c r="E204" s="64"/>
      <c r="F204" s="64"/>
      <c r="G204" s="66"/>
      <c r="H204" s="66"/>
    </row>
    <row r="205" spans="1:8" ht="15">
      <c r="A205" s="54" t="s">
        <v>120</v>
      </c>
      <c r="B205" s="46">
        <f>$Q$4</f>
        <v>79.10955037372712</v>
      </c>
      <c r="C205" s="46">
        <f>$Q$6</f>
        <v>0.0008297557695788016</v>
      </c>
      <c r="D205" s="46">
        <f>$Q$7</f>
        <v>0.3352382647010517</v>
      </c>
      <c r="E205" s="47">
        <v>0</v>
      </c>
      <c r="F205" s="46">
        <f>$Q$8</f>
        <v>0.007908080497822456</v>
      </c>
      <c r="G205" s="51">
        <f>$Q$9</f>
        <v>0.011023898081546935</v>
      </c>
      <c r="H205" s="58">
        <f aca="true" t="shared" si="37" ref="H205:H210">SUM(B205:G205)</f>
        <v>79.46455037277711</v>
      </c>
    </row>
    <row r="206" spans="1:8" ht="15">
      <c r="A206" s="54" t="s">
        <v>121</v>
      </c>
      <c r="B206" s="46">
        <f>$Q$13</f>
        <v>0</v>
      </c>
      <c r="C206" s="46">
        <f>$Q$11</f>
        <v>127.60326652447921</v>
      </c>
      <c r="D206" s="46">
        <f>$Q$14</f>
        <v>3.150888888888889</v>
      </c>
      <c r="E206" s="47">
        <v>0</v>
      </c>
      <c r="F206" s="46">
        <f>$Q$15</f>
        <v>0.002</v>
      </c>
      <c r="G206" s="48">
        <v>0</v>
      </c>
      <c r="H206" s="59">
        <f t="shared" si="37"/>
        <v>130.7561554133681</v>
      </c>
    </row>
    <row r="207" spans="1:8" ht="15">
      <c r="A207" s="54" t="s">
        <v>122</v>
      </c>
      <c r="B207" s="46">
        <f>$Q$19</f>
        <v>0.0453277304596301</v>
      </c>
      <c r="C207" s="46">
        <f>$Q$20</f>
        <v>4.007777777777778</v>
      </c>
      <c r="D207" s="46">
        <f>$Q$17</f>
        <v>1052.2650856121331</v>
      </c>
      <c r="E207" s="46">
        <f>$Q$21</f>
        <v>0</v>
      </c>
      <c r="F207" s="46">
        <f>$Q$22</f>
        <v>0.25411111111111107</v>
      </c>
      <c r="G207" s="48">
        <v>0</v>
      </c>
      <c r="H207" s="59">
        <f t="shared" si="37"/>
        <v>1056.5723022314817</v>
      </c>
    </row>
    <row r="208" spans="1:8" ht="15">
      <c r="A208" s="54" t="s">
        <v>123</v>
      </c>
      <c r="B208" s="47">
        <v>0</v>
      </c>
      <c r="C208" s="47">
        <v>0</v>
      </c>
      <c r="D208" s="46">
        <f>$Q$26</f>
        <v>-0.07402000000000002</v>
      </c>
      <c r="E208" s="46">
        <f>$Q$24</f>
        <v>57.190799999999996</v>
      </c>
      <c r="F208" s="47">
        <v>0</v>
      </c>
      <c r="G208" s="48">
        <v>0</v>
      </c>
      <c r="H208" s="59">
        <f t="shared" si="37"/>
        <v>57.11678</v>
      </c>
    </row>
    <row r="209" spans="1:8" ht="15">
      <c r="A209" s="54" t="s">
        <v>126</v>
      </c>
      <c r="B209" s="46">
        <f>$Q$30</f>
        <v>0.047768424483591594</v>
      </c>
      <c r="C209" s="46">
        <f>$Q$31</f>
        <v>0.06444444444444444</v>
      </c>
      <c r="D209" s="46">
        <f>$Q$32</f>
        <v>2.070222222222222</v>
      </c>
      <c r="E209" s="47">
        <v>0</v>
      </c>
      <c r="F209" s="46">
        <f>$Q$28</f>
        <v>68.7767728586204</v>
      </c>
      <c r="G209" s="48">
        <v>0</v>
      </c>
      <c r="H209" s="59">
        <f t="shared" si="37"/>
        <v>70.95920794977066</v>
      </c>
    </row>
    <row r="210" spans="1:8" ht="15">
      <c r="A210" s="54" t="s">
        <v>124</v>
      </c>
      <c r="B210" s="49">
        <v>0</v>
      </c>
      <c r="C210" s="49">
        <v>0</v>
      </c>
      <c r="D210" s="49">
        <v>0</v>
      </c>
      <c r="E210" s="49">
        <v>0</v>
      </c>
      <c r="F210" s="49">
        <v>0</v>
      </c>
      <c r="G210" s="50">
        <f>$Q$34</f>
        <v>18.10338403260276</v>
      </c>
      <c r="H210" s="60">
        <f t="shared" si="37"/>
        <v>18.10338403260276</v>
      </c>
    </row>
    <row r="211" spans="1:8" ht="15">
      <c r="A211" s="53" t="s">
        <v>125</v>
      </c>
      <c r="B211" s="55">
        <f aca="true" t="shared" si="38" ref="B211:H211">SUM(B205:B210)</f>
        <v>79.20264652867034</v>
      </c>
      <c r="C211" s="56">
        <f t="shared" si="38"/>
        <v>131.676318502471</v>
      </c>
      <c r="D211" s="56">
        <f t="shared" si="38"/>
        <v>1057.7474149879451</v>
      </c>
      <c r="E211" s="56">
        <f t="shared" si="38"/>
        <v>57.190799999999996</v>
      </c>
      <c r="F211" s="56">
        <f t="shared" si="38"/>
        <v>69.04079205022934</v>
      </c>
      <c r="G211" s="57">
        <f t="shared" si="38"/>
        <v>18.114407930684308</v>
      </c>
      <c r="H211" s="61">
        <f t="shared" si="38"/>
        <v>1412.9723800000004</v>
      </c>
    </row>
    <row r="213" ht="15">
      <c r="A213" s="62">
        <v>2006</v>
      </c>
    </row>
    <row r="214" spans="1:8" ht="15">
      <c r="A214" s="52" t="s">
        <v>118</v>
      </c>
      <c r="B214" s="63" t="s">
        <v>120</v>
      </c>
      <c r="C214" s="63" t="s">
        <v>121</v>
      </c>
      <c r="D214" s="63" t="s">
        <v>122</v>
      </c>
      <c r="E214" s="63" t="s">
        <v>123</v>
      </c>
      <c r="F214" s="63" t="s">
        <v>126</v>
      </c>
      <c r="G214" s="65" t="s">
        <v>124</v>
      </c>
      <c r="H214" s="65" t="s">
        <v>125</v>
      </c>
    </row>
    <row r="215" spans="1:8" ht="15">
      <c r="A215" s="53" t="s">
        <v>119</v>
      </c>
      <c r="B215" s="64"/>
      <c r="C215" s="64"/>
      <c r="D215" s="64"/>
      <c r="E215" s="64"/>
      <c r="F215" s="64"/>
      <c r="G215" s="66"/>
      <c r="H215" s="66"/>
    </row>
    <row r="216" spans="1:8" ht="15">
      <c r="A216" s="54" t="s">
        <v>120</v>
      </c>
      <c r="B216" s="46">
        <f>$R$4</f>
        <v>79.37456021275548</v>
      </c>
      <c r="C216" s="46">
        <f>$R$6</f>
        <v>0.001416428159736214</v>
      </c>
      <c r="D216" s="46">
        <f>$R$7</f>
        <v>0.5722658832305679</v>
      </c>
      <c r="E216" s="47">
        <v>0</v>
      </c>
      <c r="F216" s="46">
        <f>$R$8</f>
        <v>0.013499427563200246</v>
      </c>
      <c r="G216" s="51">
        <f>$R$9</f>
        <v>0.01881825983649542</v>
      </c>
      <c r="H216" s="58">
        <f aca="true" t="shared" si="39" ref="H216:H221">SUM(B216:G216)</f>
        <v>79.9805602115455</v>
      </c>
    </row>
    <row r="217" spans="1:8" ht="15">
      <c r="A217" s="54" t="s">
        <v>121</v>
      </c>
      <c r="B217" s="46">
        <f>$R$13</f>
        <v>0</v>
      </c>
      <c r="C217" s="46">
        <f>$R$11</f>
        <v>123.36590818528967</v>
      </c>
      <c r="D217" s="46">
        <f>$R$14</f>
        <v>3.150888888888889</v>
      </c>
      <c r="E217" s="47">
        <v>0</v>
      </c>
      <c r="F217" s="46">
        <f>$R$15</f>
        <v>0.002</v>
      </c>
      <c r="G217" s="48">
        <v>0</v>
      </c>
      <c r="H217" s="59">
        <f t="shared" si="39"/>
        <v>126.51879707417855</v>
      </c>
    </row>
    <row r="218" spans="1:8" ht="15">
      <c r="A218" s="54" t="s">
        <v>122</v>
      </c>
      <c r="B218" s="46">
        <f>$R$19</f>
        <v>0.0453277304596301</v>
      </c>
      <c r="C218" s="46">
        <f>$R$20</f>
        <v>4.007777777777778</v>
      </c>
      <c r="D218" s="46">
        <f>$R$17</f>
        <v>1054.1163449789615</v>
      </c>
      <c r="E218" s="46">
        <f>$R$21</f>
        <v>0.0056</v>
      </c>
      <c r="F218" s="46">
        <f>$R$22</f>
        <v>0.25411111111111107</v>
      </c>
      <c r="G218" s="48">
        <v>0</v>
      </c>
      <c r="H218" s="59">
        <f t="shared" si="39"/>
        <v>1058.42916159831</v>
      </c>
    </row>
    <row r="219" spans="1:8" ht="15">
      <c r="A219" s="54" t="s">
        <v>123</v>
      </c>
      <c r="B219" s="47">
        <v>0</v>
      </c>
      <c r="C219" s="47">
        <v>0</v>
      </c>
      <c r="D219" s="46">
        <f>$R$26</f>
        <v>-0.0729</v>
      </c>
      <c r="E219" s="46">
        <f>$R$24</f>
        <v>57.18464</v>
      </c>
      <c r="F219" s="47">
        <v>0</v>
      </c>
      <c r="G219" s="48">
        <v>0</v>
      </c>
      <c r="H219" s="59">
        <f t="shared" si="39"/>
        <v>57.111740000000005</v>
      </c>
    </row>
    <row r="220" spans="1:8" ht="15">
      <c r="A220" s="54" t="s">
        <v>126</v>
      </c>
      <c r="B220" s="46">
        <f>$R$30</f>
        <v>0.047768424483591594</v>
      </c>
      <c r="C220" s="46">
        <f>$R$31</f>
        <v>0.06444444444444444</v>
      </c>
      <c r="D220" s="46">
        <f>$R$32</f>
        <v>2.070222222222222</v>
      </c>
      <c r="E220" s="47">
        <v>0</v>
      </c>
      <c r="F220" s="46">
        <f>$R$28</f>
        <v>70.77397718508772</v>
      </c>
      <c r="G220" s="48">
        <v>0</v>
      </c>
      <c r="H220" s="59">
        <f t="shared" si="39"/>
        <v>72.95641227623797</v>
      </c>
    </row>
    <row r="221" spans="1:8" ht="15">
      <c r="A221" s="54" t="s">
        <v>124</v>
      </c>
      <c r="B221" s="49">
        <v>0</v>
      </c>
      <c r="C221" s="49">
        <v>0</v>
      </c>
      <c r="D221" s="49">
        <v>0</v>
      </c>
      <c r="E221" s="49">
        <v>0</v>
      </c>
      <c r="F221" s="49">
        <v>0</v>
      </c>
      <c r="G221" s="50">
        <f>$R$34</f>
        <v>17.975708839727936</v>
      </c>
      <c r="H221" s="60">
        <f t="shared" si="39"/>
        <v>17.975708839727936</v>
      </c>
    </row>
    <row r="222" spans="1:8" ht="15">
      <c r="A222" s="53" t="s">
        <v>125</v>
      </c>
      <c r="B222" s="55">
        <f aca="true" t="shared" si="40" ref="B222:H222">SUM(B216:B221)</f>
        <v>79.46765636769871</v>
      </c>
      <c r="C222" s="56">
        <f t="shared" si="40"/>
        <v>127.43954683567163</v>
      </c>
      <c r="D222" s="56">
        <f t="shared" si="40"/>
        <v>1059.8368219733031</v>
      </c>
      <c r="E222" s="56">
        <f t="shared" si="40"/>
        <v>57.19024</v>
      </c>
      <c r="F222" s="56">
        <f t="shared" si="40"/>
        <v>71.04358772376203</v>
      </c>
      <c r="G222" s="57">
        <f t="shared" si="40"/>
        <v>17.994527099564433</v>
      </c>
      <c r="H222" s="61">
        <f t="shared" si="40"/>
        <v>1412.97238</v>
      </c>
    </row>
    <row r="224" ht="15">
      <c r="A224" s="62">
        <v>2007</v>
      </c>
    </row>
    <row r="225" spans="1:8" ht="15">
      <c r="A225" s="52" t="s">
        <v>118</v>
      </c>
      <c r="B225" s="63" t="s">
        <v>120</v>
      </c>
      <c r="C225" s="63" t="s">
        <v>121</v>
      </c>
      <c r="D225" s="63" t="s">
        <v>122</v>
      </c>
      <c r="E225" s="63" t="s">
        <v>123</v>
      </c>
      <c r="F225" s="63" t="s">
        <v>126</v>
      </c>
      <c r="G225" s="65" t="s">
        <v>124</v>
      </c>
      <c r="H225" s="65" t="s">
        <v>125</v>
      </c>
    </row>
    <row r="226" spans="1:8" ht="15">
      <c r="A226" s="53" t="s">
        <v>119</v>
      </c>
      <c r="B226" s="64"/>
      <c r="C226" s="64"/>
      <c r="D226" s="64"/>
      <c r="E226" s="64"/>
      <c r="F226" s="64"/>
      <c r="G226" s="66"/>
      <c r="H226" s="66"/>
    </row>
    <row r="227" spans="1:8" ht="15">
      <c r="A227" s="54" t="s">
        <v>120</v>
      </c>
      <c r="B227" s="46">
        <f>$S$4</f>
        <v>79.89064783705265</v>
      </c>
      <c r="C227" s="46">
        <f>$S$6</f>
        <v>0.0011336099958714938</v>
      </c>
      <c r="D227" s="46">
        <f>$S$7</f>
        <v>0.4580015732299584</v>
      </c>
      <c r="E227" s="47">
        <v>0</v>
      </c>
      <c r="F227" s="46">
        <f>$S$8</f>
        <v>0.010803997307591585</v>
      </c>
      <c r="G227" s="51">
        <f>$S$9</f>
        <v>0.015060818516578419</v>
      </c>
      <c r="H227" s="58">
        <f aca="true" t="shared" si="41" ref="H227:H232">SUM(B227:G227)</f>
        <v>80.37564783610266</v>
      </c>
    </row>
    <row r="228" spans="1:8" ht="15">
      <c r="A228" s="54" t="s">
        <v>121</v>
      </c>
      <c r="B228" s="46">
        <f>$S$13</f>
        <v>0</v>
      </c>
      <c r="C228" s="46">
        <f>$S$11</f>
        <v>121.02898459137711</v>
      </c>
      <c r="D228" s="46">
        <f>$S$14</f>
        <v>3.150888888888889</v>
      </c>
      <c r="E228" s="47">
        <v>0</v>
      </c>
      <c r="F228" s="46">
        <f>$S$15</f>
        <v>0.002</v>
      </c>
      <c r="G228" s="48">
        <v>0</v>
      </c>
      <c r="H228" s="59">
        <f t="shared" si="41"/>
        <v>124.18187348026599</v>
      </c>
    </row>
    <row r="229" spans="1:8" ht="15">
      <c r="A229" s="54" t="s">
        <v>122</v>
      </c>
      <c r="B229" s="46">
        <f>$S$19</f>
        <v>0.0453277304596301</v>
      </c>
      <c r="C229" s="46">
        <f>$S$20</f>
        <v>4.007777777777778</v>
      </c>
      <c r="D229" s="46">
        <f>$S$17</f>
        <v>1054.2003608822818</v>
      </c>
      <c r="E229" s="46">
        <f>$S$21</f>
        <v>0.0056</v>
      </c>
      <c r="F229" s="46">
        <f>$S$22</f>
        <v>0.25411111111111107</v>
      </c>
      <c r="G229" s="48">
        <v>0</v>
      </c>
      <c r="H229" s="59">
        <f t="shared" si="41"/>
        <v>1058.5131775016303</v>
      </c>
    </row>
    <row r="230" spans="1:8" ht="15">
      <c r="A230" s="54" t="s">
        <v>123</v>
      </c>
      <c r="B230" s="47">
        <v>0</v>
      </c>
      <c r="C230" s="47">
        <v>0</v>
      </c>
      <c r="D230" s="46">
        <f>$S$26</f>
        <v>-0.07178000000000002</v>
      </c>
      <c r="E230" s="46">
        <f>$S$24</f>
        <v>57.17848</v>
      </c>
      <c r="F230" s="47">
        <v>0</v>
      </c>
      <c r="G230" s="48">
        <v>0</v>
      </c>
      <c r="H230" s="59">
        <f t="shared" si="41"/>
        <v>57.106700000000004</v>
      </c>
    </row>
    <row r="231" spans="1:8" ht="15">
      <c r="A231" s="54" t="s">
        <v>126</v>
      </c>
      <c r="B231" s="46">
        <f>$S$30</f>
        <v>0.047768424483591594</v>
      </c>
      <c r="C231" s="46">
        <f>$S$31</f>
        <v>0.06444444444444444</v>
      </c>
      <c r="D231" s="46">
        <f>$S$32</f>
        <v>2.070222222222222</v>
      </c>
      <c r="E231" s="47">
        <v>0</v>
      </c>
      <c r="F231" s="46">
        <f>$S$28</f>
        <v>72.77532490021551</v>
      </c>
      <c r="G231" s="48">
        <v>0</v>
      </c>
      <c r="H231" s="59">
        <f t="shared" si="41"/>
        <v>74.95775999136576</v>
      </c>
    </row>
    <row r="232" spans="1:8" ht="15">
      <c r="A232" s="54" t="s">
        <v>124</v>
      </c>
      <c r="B232" s="49">
        <v>0</v>
      </c>
      <c r="C232" s="49">
        <v>0</v>
      </c>
      <c r="D232" s="49">
        <v>0</v>
      </c>
      <c r="E232" s="49">
        <v>0</v>
      </c>
      <c r="F232" s="49">
        <v>0</v>
      </c>
      <c r="G232" s="50">
        <f>$S$34</f>
        <v>17.837221190635226</v>
      </c>
      <c r="H232" s="60">
        <f t="shared" si="41"/>
        <v>17.837221190635226</v>
      </c>
    </row>
    <row r="233" spans="1:8" ht="15">
      <c r="A233" s="53" t="s">
        <v>125</v>
      </c>
      <c r="B233" s="55">
        <f aca="true" t="shared" si="42" ref="B233:H233">SUM(B227:B232)</f>
        <v>79.98374399199588</v>
      </c>
      <c r="C233" s="56">
        <f t="shared" si="42"/>
        <v>125.10234042359521</v>
      </c>
      <c r="D233" s="56">
        <f t="shared" si="42"/>
        <v>1059.8076935666227</v>
      </c>
      <c r="E233" s="56">
        <f t="shared" si="42"/>
        <v>57.18408</v>
      </c>
      <c r="F233" s="56">
        <f t="shared" si="42"/>
        <v>73.04224000863421</v>
      </c>
      <c r="G233" s="57">
        <f t="shared" si="42"/>
        <v>17.852282009151804</v>
      </c>
      <c r="H233" s="61">
        <f t="shared" si="42"/>
        <v>1412.97238</v>
      </c>
    </row>
    <row r="235" ht="15">
      <c r="A235" s="62">
        <v>2008</v>
      </c>
    </row>
    <row r="236" spans="1:8" ht="15">
      <c r="A236" s="52" t="s">
        <v>118</v>
      </c>
      <c r="B236" s="63" t="s">
        <v>120</v>
      </c>
      <c r="C236" s="63" t="s">
        <v>121</v>
      </c>
      <c r="D236" s="63" t="s">
        <v>122</v>
      </c>
      <c r="E236" s="63" t="s">
        <v>123</v>
      </c>
      <c r="F236" s="63" t="s">
        <v>126</v>
      </c>
      <c r="G236" s="65" t="s">
        <v>124</v>
      </c>
      <c r="H236" s="65" t="s">
        <v>125</v>
      </c>
    </row>
    <row r="237" spans="1:8" ht="15">
      <c r="A237" s="53" t="s">
        <v>119</v>
      </c>
      <c r="B237" s="64"/>
      <c r="C237" s="64"/>
      <c r="D237" s="64"/>
      <c r="E237" s="64"/>
      <c r="F237" s="64"/>
      <c r="G237" s="66"/>
      <c r="H237" s="66"/>
    </row>
    <row r="238" spans="1:8" ht="15">
      <c r="A238" s="54" t="s">
        <v>120</v>
      </c>
      <c r="B238" s="46">
        <f>$T$4</f>
        <v>80.28582105819176</v>
      </c>
      <c r="C238" s="46">
        <f>$T$6</f>
        <v>0.001290211787973192</v>
      </c>
      <c r="D238" s="46">
        <f>$T$7</f>
        <v>0.5212718931939853</v>
      </c>
      <c r="E238" s="47">
        <v>0</v>
      </c>
      <c r="F238" s="46">
        <f>$T$8</f>
        <v>0.012296508264968994</v>
      </c>
      <c r="G238" s="51">
        <f>$T$9</f>
        <v>0.01714138518307241</v>
      </c>
      <c r="H238" s="58">
        <f aca="true" t="shared" si="43" ref="H238:H243">SUM(B238:G238)</f>
        <v>80.83782105662175</v>
      </c>
    </row>
    <row r="239" spans="1:8" ht="15">
      <c r="A239" s="54" t="s">
        <v>121</v>
      </c>
      <c r="B239" s="46">
        <f>$T$13</f>
        <v>0</v>
      </c>
      <c r="C239" s="46">
        <f>$T$11</f>
        <v>123.0918412874866</v>
      </c>
      <c r="D239" s="46">
        <f>$T$14</f>
        <v>3.150888888888889</v>
      </c>
      <c r="E239" s="47">
        <v>0</v>
      </c>
      <c r="F239" s="46">
        <f>$T$15</f>
        <v>0.002</v>
      </c>
      <c r="G239" s="48">
        <v>0</v>
      </c>
      <c r="H239" s="59">
        <f t="shared" si="43"/>
        <v>126.24473017637548</v>
      </c>
    </row>
    <row r="240" spans="1:8" ht="15">
      <c r="A240" s="54" t="s">
        <v>122</v>
      </c>
      <c r="B240" s="46">
        <f>$T$19</f>
        <v>0.0453277304596301</v>
      </c>
      <c r="C240" s="46">
        <f>$T$20</f>
        <v>4.007777777777778</v>
      </c>
      <c r="D240" s="46">
        <f>$T$17</f>
        <v>1049.8405857671937</v>
      </c>
      <c r="E240" s="46">
        <f>$T$21</f>
        <v>0.0056</v>
      </c>
      <c r="F240" s="46">
        <f>$T$22</f>
        <v>0.25411111111111107</v>
      </c>
      <c r="G240" s="48">
        <v>0</v>
      </c>
      <c r="H240" s="59">
        <f t="shared" si="43"/>
        <v>1054.1534023865422</v>
      </c>
    </row>
    <row r="241" spans="1:8" ht="15">
      <c r="A241" s="54" t="s">
        <v>123</v>
      </c>
      <c r="B241" s="47">
        <v>0</v>
      </c>
      <c r="C241" s="47">
        <v>0</v>
      </c>
      <c r="D241" s="46">
        <f>$T$26</f>
        <v>-0.07066000000000001</v>
      </c>
      <c r="E241" s="46">
        <f>$T$24</f>
        <v>57.17232</v>
      </c>
      <c r="F241" s="47">
        <v>0</v>
      </c>
      <c r="G241" s="48">
        <v>0</v>
      </c>
      <c r="H241" s="59">
        <f t="shared" si="43"/>
        <v>57.10166</v>
      </c>
    </row>
    <row r="242" spans="1:8" ht="15">
      <c r="A242" s="54" t="s">
        <v>126</v>
      </c>
      <c r="B242" s="46">
        <f>$T$30</f>
        <v>0.047768424483591594</v>
      </c>
      <c r="C242" s="46">
        <f>$T$31</f>
        <v>0.06444444444444444</v>
      </c>
      <c r="D242" s="46">
        <f>$T$32</f>
        <v>2.070222222222222</v>
      </c>
      <c r="E242" s="47">
        <v>0</v>
      </c>
      <c r="F242" s="46">
        <f>$T$28</f>
        <v>74.77457864473683</v>
      </c>
      <c r="G242" s="48">
        <v>0</v>
      </c>
      <c r="H242" s="59">
        <f t="shared" si="43"/>
        <v>76.95701373588709</v>
      </c>
    </row>
    <row r="243" spans="1:8" ht="15">
      <c r="A243" s="54" t="s">
        <v>124</v>
      </c>
      <c r="B243" s="49">
        <v>0</v>
      </c>
      <c r="C243" s="49">
        <v>0</v>
      </c>
      <c r="D243" s="49">
        <v>0</v>
      </c>
      <c r="E243" s="49">
        <v>0</v>
      </c>
      <c r="F243" s="49">
        <v>0</v>
      </c>
      <c r="G243" s="50">
        <f>$T$34</f>
        <v>17.677752644573335</v>
      </c>
      <c r="H243" s="60">
        <f t="shared" si="43"/>
        <v>17.677752644573335</v>
      </c>
    </row>
    <row r="244" spans="1:8" ht="15">
      <c r="A244" s="53" t="s">
        <v>125</v>
      </c>
      <c r="B244" s="55">
        <f aca="true" t="shared" si="44" ref="B244:H244">SUM(B238:B243)</f>
        <v>80.37891721313498</v>
      </c>
      <c r="C244" s="56">
        <f t="shared" si="44"/>
        <v>127.1653537214968</v>
      </c>
      <c r="D244" s="56">
        <f t="shared" si="44"/>
        <v>1055.5123087714987</v>
      </c>
      <c r="E244" s="56">
        <f t="shared" si="44"/>
        <v>57.17792</v>
      </c>
      <c r="F244" s="56">
        <f t="shared" si="44"/>
        <v>75.04298626411291</v>
      </c>
      <c r="G244" s="57">
        <f t="shared" si="44"/>
        <v>17.69489402975641</v>
      </c>
      <c r="H244" s="61">
        <f t="shared" si="44"/>
        <v>1412.97238</v>
      </c>
    </row>
    <row r="246" ht="15">
      <c r="A246" s="62">
        <v>2009</v>
      </c>
    </row>
    <row r="247" spans="1:8" ht="15">
      <c r="A247" s="52" t="s">
        <v>118</v>
      </c>
      <c r="B247" s="63" t="s">
        <v>120</v>
      </c>
      <c r="C247" s="63" t="s">
        <v>121</v>
      </c>
      <c r="D247" s="63" t="s">
        <v>122</v>
      </c>
      <c r="E247" s="63" t="s">
        <v>123</v>
      </c>
      <c r="F247" s="63" t="s">
        <v>126</v>
      </c>
      <c r="G247" s="65" t="s">
        <v>124</v>
      </c>
      <c r="H247" s="65" t="s">
        <v>125</v>
      </c>
    </row>
    <row r="248" spans="1:8" ht="15">
      <c r="A248" s="53" t="s">
        <v>119</v>
      </c>
      <c r="B248" s="64"/>
      <c r="C248" s="64"/>
      <c r="D248" s="64"/>
      <c r="E248" s="64"/>
      <c r="F248" s="64"/>
      <c r="G248" s="66"/>
      <c r="H248" s="66"/>
    </row>
    <row r="249" spans="1:8" ht="15">
      <c r="A249" s="54" t="s">
        <v>120</v>
      </c>
      <c r="B249" s="46">
        <f>$U$4</f>
        <v>80.74753991432968</v>
      </c>
      <c r="C249" s="46">
        <f>$U$6</f>
        <v>0.0006754913171417668</v>
      </c>
      <c r="D249" s="46">
        <f>$U$7</f>
        <v>0.2729122776623583</v>
      </c>
      <c r="E249" s="47">
        <v>0</v>
      </c>
      <c r="F249" s="46">
        <f>$U$8</f>
        <v>0.006437845818473574</v>
      </c>
      <c r="G249" s="51">
        <f>$U$9</f>
        <v>0.00897438464202633</v>
      </c>
      <c r="H249" s="58">
        <f aca="true" t="shared" si="45" ref="H249:H254">SUM(B249:G249)</f>
        <v>81.03653991376967</v>
      </c>
    </row>
    <row r="250" spans="1:8" ht="15">
      <c r="A250" s="54" t="s">
        <v>121</v>
      </c>
      <c r="B250" s="46">
        <f>$U$13</f>
        <v>0</v>
      </c>
      <c r="C250" s="46">
        <f>$U$11</f>
        <v>124.15508364472754</v>
      </c>
      <c r="D250" s="46">
        <f>$U$14</f>
        <v>3.150888888888889</v>
      </c>
      <c r="E250" s="47">
        <v>0</v>
      </c>
      <c r="F250" s="46">
        <f>$U$15</f>
        <v>0.002</v>
      </c>
      <c r="G250" s="48">
        <v>0</v>
      </c>
      <c r="H250" s="59">
        <f t="shared" si="45"/>
        <v>127.30797253361642</v>
      </c>
    </row>
    <row r="251" spans="1:8" ht="15">
      <c r="A251" s="54" t="s">
        <v>122</v>
      </c>
      <c r="B251" s="46">
        <f>$U$19</f>
        <v>0.0453277304596301</v>
      </c>
      <c r="C251" s="46">
        <f>$U$20</f>
        <v>4.007777777777778</v>
      </c>
      <c r="D251" s="46">
        <f>$U$17</f>
        <v>1046.7045569401685</v>
      </c>
      <c r="E251" s="46">
        <f>$U$21</f>
        <v>0.0056</v>
      </c>
      <c r="F251" s="46">
        <f>$U$22</f>
        <v>0.25411111111111107</v>
      </c>
      <c r="G251" s="48">
        <v>0</v>
      </c>
      <c r="H251" s="59">
        <f t="shared" si="45"/>
        <v>1051.017373559517</v>
      </c>
    </row>
    <row r="252" spans="1:8" ht="15">
      <c r="A252" s="54" t="s">
        <v>123</v>
      </c>
      <c r="B252" s="47">
        <v>0</v>
      </c>
      <c r="C252" s="47">
        <v>0</v>
      </c>
      <c r="D252" s="46">
        <f>$U$26</f>
        <v>-0.07066000000000001</v>
      </c>
      <c r="E252" s="46">
        <f>$U$24</f>
        <v>57.16672</v>
      </c>
      <c r="F252" s="47">
        <v>0</v>
      </c>
      <c r="G252" s="48">
        <v>0</v>
      </c>
      <c r="H252" s="59">
        <f t="shared" si="45"/>
        <v>57.09606</v>
      </c>
    </row>
    <row r="253" spans="1:8" ht="15">
      <c r="A253" s="54" t="s">
        <v>126</v>
      </c>
      <c r="B253" s="46">
        <f>$U$30</f>
        <v>0.047768424483591594</v>
      </c>
      <c r="C253" s="46">
        <f>$U$31</f>
        <v>0.06444444444444444</v>
      </c>
      <c r="D253" s="46">
        <f>$U$32</f>
        <v>2.070222222222222</v>
      </c>
      <c r="E253" s="47">
        <v>0</v>
      </c>
      <c r="F253" s="46">
        <f>$U$28</f>
        <v>76.82750797596007</v>
      </c>
      <c r="G253" s="48">
        <v>0</v>
      </c>
      <c r="H253" s="59">
        <f t="shared" si="45"/>
        <v>79.00994306711033</v>
      </c>
    </row>
    <row r="254" spans="1:8" ht="15">
      <c r="A254" s="54" t="s">
        <v>124</v>
      </c>
      <c r="B254" s="49">
        <v>0</v>
      </c>
      <c r="C254" s="49">
        <v>0</v>
      </c>
      <c r="D254" s="49">
        <v>0</v>
      </c>
      <c r="E254" s="49">
        <v>0</v>
      </c>
      <c r="F254" s="49">
        <v>0</v>
      </c>
      <c r="G254" s="50">
        <f>$U$34</f>
        <v>17.50449092598663</v>
      </c>
      <c r="H254" s="60">
        <f t="shared" si="45"/>
        <v>17.50449092598663</v>
      </c>
    </row>
    <row r="255" spans="1:8" ht="15">
      <c r="A255" s="53" t="s">
        <v>125</v>
      </c>
      <c r="B255" s="55">
        <f aca="true" t="shared" si="46" ref="B255:H255">SUM(B249:B254)</f>
        <v>80.8406360692729</v>
      </c>
      <c r="C255" s="56">
        <f t="shared" si="46"/>
        <v>128.2279813582669</v>
      </c>
      <c r="D255" s="56">
        <f t="shared" si="46"/>
        <v>1052.1279203289419</v>
      </c>
      <c r="E255" s="56">
        <f t="shared" si="46"/>
        <v>57.17232</v>
      </c>
      <c r="F255" s="56">
        <f t="shared" si="46"/>
        <v>77.09005693288965</v>
      </c>
      <c r="G255" s="57">
        <f t="shared" si="46"/>
        <v>17.513465310628657</v>
      </c>
      <c r="H255" s="61">
        <f t="shared" si="46"/>
        <v>1412.97238</v>
      </c>
    </row>
    <row r="257" ht="15">
      <c r="A257" s="62">
        <v>2010</v>
      </c>
    </row>
    <row r="258" spans="1:8" ht="15">
      <c r="A258" s="52" t="s">
        <v>118</v>
      </c>
      <c r="B258" s="63" t="s">
        <v>120</v>
      </c>
      <c r="C258" s="63" t="s">
        <v>121</v>
      </c>
      <c r="D258" s="63" t="s">
        <v>122</v>
      </c>
      <c r="E258" s="63" t="s">
        <v>123</v>
      </c>
      <c r="F258" s="63" t="s">
        <v>126</v>
      </c>
      <c r="G258" s="65" t="s">
        <v>124</v>
      </c>
      <c r="H258" s="65" t="s">
        <v>125</v>
      </c>
    </row>
    <row r="259" spans="1:8" ht="15">
      <c r="A259" s="53" t="s">
        <v>119</v>
      </c>
      <c r="B259" s="64"/>
      <c r="C259" s="64"/>
      <c r="D259" s="64"/>
      <c r="E259" s="64"/>
      <c r="F259" s="64"/>
      <c r="G259" s="66"/>
      <c r="H259" s="66"/>
    </row>
    <row r="260" spans="1:8" ht="15">
      <c r="A260" s="54" t="s">
        <v>120</v>
      </c>
      <c r="B260" s="46">
        <f>$V$4</f>
        <v>80.94295011386829</v>
      </c>
      <c r="C260" s="46">
        <f>$V$6</f>
        <v>0.0005001908030854798</v>
      </c>
      <c r="D260" s="46">
        <f>$V$7</f>
        <v>0.20208729242210702</v>
      </c>
      <c r="E260" s="47">
        <v>0</v>
      </c>
      <c r="F260" s="46">
        <f>$V$8</f>
        <v>0.004767124592671818</v>
      </c>
      <c r="G260" s="51">
        <f>$V$9</f>
        <v>0.006645392098135661</v>
      </c>
      <c r="H260" s="58">
        <f aca="true" t="shared" si="47" ref="H260:H265">SUM(B260:G260)</f>
        <v>81.15695011378429</v>
      </c>
    </row>
    <row r="261" spans="1:8" ht="15">
      <c r="A261" s="54" t="s">
        <v>121</v>
      </c>
      <c r="B261" s="46">
        <f>$V$13</f>
        <v>0</v>
      </c>
      <c r="C261" s="46">
        <f>$V$11</f>
        <v>121.430805460154</v>
      </c>
      <c r="D261" s="46">
        <f>$V$14</f>
        <v>3.150888888888889</v>
      </c>
      <c r="E261" s="47">
        <v>0</v>
      </c>
      <c r="F261" s="46">
        <f>$V$15</f>
        <v>0.002</v>
      </c>
      <c r="G261" s="48">
        <v>0</v>
      </c>
      <c r="H261" s="59">
        <f t="shared" si="47"/>
        <v>124.58369434904289</v>
      </c>
    </row>
    <row r="262" spans="1:8" ht="15">
      <c r="A262" s="54" t="s">
        <v>122</v>
      </c>
      <c r="B262" s="46">
        <f>$V$19</f>
        <v>0.0453277304596301</v>
      </c>
      <c r="C262" s="46">
        <f>$V$20</f>
        <v>4.007777777777778</v>
      </c>
      <c r="D262" s="46">
        <f>$V$17</f>
        <v>1047.3572514185335</v>
      </c>
      <c r="E262" s="46">
        <f>$V$21</f>
        <v>0.0056</v>
      </c>
      <c r="F262" s="46">
        <f>$V$22</f>
        <v>0.25411111111111107</v>
      </c>
      <c r="G262" s="48">
        <v>0</v>
      </c>
      <c r="H262" s="59">
        <f t="shared" si="47"/>
        <v>1051.670068037882</v>
      </c>
    </row>
    <row r="263" spans="1:8" ht="15">
      <c r="A263" s="54" t="s">
        <v>123</v>
      </c>
      <c r="B263" s="47">
        <v>0</v>
      </c>
      <c r="C263" s="47">
        <v>0</v>
      </c>
      <c r="D263" s="46">
        <f>$V$26</f>
        <v>-0.07066000000000001</v>
      </c>
      <c r="E263" s="46">
        <f>$V$24</f>
        <v>57.16112</v>
      </c>
      <c r="F263" s="47">
        <v>0</v>
      </c>
      <c r="G263" s="48">
        <v>0</v>
      </c>
      <c r="H263" s="59">
        <f t="shared" si="47"/>
        <v>57.09046</v>
      </c>
    </row>
    <row r="264" spans="1:8" ht="15">
      <c r="A264" s="54" t="s">
        <v>126</v>
      </c>
      <c r="B264" s="46">
        <f>$V$30</f>
        <v>0.047768424483591594</v>
      </c>
      <c r="C264" s="46">
        <f>$V$31</f>
        <v>0.06444444444444444</v>
      </c>
      <c r="D264" s="46">
        <f>$V$32</f>
        <v>2.070222222222222</v>
      </c>
      <c r="E264" s="47">
        <v>0</v>
      </c>
      <c r="F264" s="46">
        <f>$V$28</f>
        <v>78.97834333657298</v>
      </c>
      <c r="G264" s="48">
        <v>0</v>
      </c>
      <c r="H264" s="59">
        <f t="shared" si="47"/>
        <v>81.16077842772323</v>
      </c>
    </row>
    <row r="265" spans="1:8" ht="15">
      <c r="A265" s="54" t="s">
        <v>124</v>
      </c>
      <c r="B265" s="49">
        <v>0</v>
      </c>
      <c r="C265" s="49">
        <v>0</v>
      </c>
      <c r="D265" s="49">
        <v>0</v>
      </c>
      <c r="E265" s="49">
        <v>0</v>
      </c>
      <c r="F265" s="49">
        <v>0</v>
      </c>
      <c r="G265" s="50">
        <f>$V$34</f>
        <v>17.310429071567654</v>
      </c>
      <c r="H265" s="60">
        <f t="shared" si="47"/>
        <v>17.310429071567654</v>
      </c>
    </row>
    <row r="266" spans="1:8" ht="15">
      <c r="A266" s="53" t="s">
        <v>125</v>
      </c>
      <c r="B266" s="55">
        <f aca="true" t="shared" si="48" ref="B266:H266">SUM(B260:B265)</f>
        <v>81.03604626881152</v>
      </c>
      <c r="C266" s="56">
        <f t="shared" si="48"/>
        <v>125.50352787317931</v>
      </c>
      <c r="D266" s="56">
        <f t="shared" si="48"/>
        <v>1052.7097898220666</v>
      </c>
      <c r="E266" s="56">
        <f t="shared" si="48"/>
        <v>57.16672</v>
      </c>
      <c r="F266" s="56">
        <f t="shared" si="48"/>
        <v>79.23922157227676</v>
      </c>
      <c r="G266" s="57">
        <f t="shared" si="48"/>
        <v>17.31707446366579</v>
      </c>
      <c r="H266" s="61">
        <f t="shared" si="48"/>
        <v>1412.9723799999997</v>
      </c>
    </row>
    <row r="268" ht="15">
      <c r="A268" s="62">
        <v>2011</v>
      </c>
    </row>
    <row r="269" spans="1:8" ht="15">
      <c r="A269" s="52" t="s">
        <v>118</v>
      </c>
      <c r="B269" s="63" t="s">
        <v>120</v>
      </c>
      <c r="C269" s="63" t="s">
        <v>121</v>
      </c>
      <c r="D269" s="63" t="s">
        <v>122</v>
      </c>
      <c r="E269" s="63" t="s">
        <v>123</v>
      </c>
      <c r="F269" s="63" t="s">
        <v>126</v>
      </c>
      <c r="G269" s="65" t="s">
        <v>124</v>
      </c>
      <c r="H269" s="65" t="s">
        <v>125</v>
      </c>
    </row>
    <row r="270" spans="1:8" ht="15">
      <c r="A270" s="53" t="s">
        <v>119</v>
      </c>
      <c r="B270" s="64"/>
      <c r="C270" s="64"/>
      <c r="D270" s="64"/>
      <c r="E270" s="64"/>
      <c r="F270" s="64"/>
      <c r="G270" s="66"/>
      <c r="H270" s="66"/>
    </row>
    <row r="271" spans="1:8" ht="15">
      <c r="A271" s="54" t="s">
        <v>120</v>
      </c>
      <c r="B271" s="46">
        <f>$W$4</f>
        <v>81.06162074138496</v>
      </c>
      <c r="C271" s="46">
        <f>$W$6</f>
        <v>0.0005890097295883418</v>
      </c>
      <c r="D271" s="46">
        <f>$W$7</f>
        <v>0.2379719513604164</v>
      </c>
      <c r="E271" s="47">
        <v>0</v>
      </c>
      <c r="F271" s="46">
        <f>$W$8</f>
        <v>0.005613623341178687</v>
      </c>
      <c r="G271" s="51">
        <f>$W$9</f>
        <v>0.007825414978816541</v>
      </c>
      <c r="H271" s="58">
        <f aca="true" t="shared" si="49" ref="H271:H276">SUM(B271:G271)</f>
        <v>81.31362074079496</v>
      </c>
    </row>
    <row r="272" spans="1:8" ht="15">
      <c r="A272" s="54" t="s">
        <v>121</v>
      </c>
      <c r="B272" s="46">
        <f>$W$13</f>
        <v>0</v>
      </c>
      <c r="C272" s="46">
        <f>$W$11</f>
        <v>119.21909438402407</v>
      </c>
      <c r="D272" s="46">
        <f>$W$14</f>
        <v>3.150888888888889</v>
      </c>
      <c r="E272" s="47">
        <v>0</v>
      </c>
      <c r="F272" s="46">
        <f>$W$15</f>
        <v>0.002</v>
      </c>
      <c r="G272" s="48">
        <v>0</v>
      </c>
      <c r="H272" s="59">
        <f t="shared" si="49"/>
        <v>122.37198327291296</v>
      </c>
    </row>
    <row r="273" spans="1:8" ht="15">
      <c r="A273" s="54" t="s">
        <v>122</v>
      </c>
      <c r="B273" s="46">
        <f>$W$19</f>
        <v>0.04532773045963011</v>
      </c>
      <c r="C273" s="46">
        <f>$W$20</f>
        <v>4.007777777777778</v>
      </c>
      <c r="D273" s="46">
        <f>$W$17</f>
        <v>1047.3705842574802</v>
      </c>
      <c r="E273" s="46">
        <f>$W$21</f>
        <v>0</v>
      </c>
      <c r="F273" s="46">
        <f>$W$22</f>
        <v>0.25411111111111107</v>
      </c>
      <c r="G273" s="48">
        <v>0</v>
      </c>
      <c r="H273" s="59">
        <f t="shared" si="49"/>
        <v>1051.6778008768288</v>
      </c>
    </row>
    <row r="274" spans="1:8" ht="15">
      <c r="A274" s="54" t="s">
        <v>123</v>
      </c>
      <c r="B274" s="47">
        <v>0</v>
      </c>
      <c r="C274" s="47">
        <v>0</v>
      </c>
      <c r="D274" s="46">
        <f>$W$26</f>
        <v>-0.07066000000000001</v>
      </c>
      <c r="E274" s="46">
        <f>$W$24</f>
        <v>57.16112</v>
      </c>
      <c r="F274" s="47">
        <v>0</v>
      </c>
      <c r="G274" s="48">
        <v>0</v>
      </c>
      <c r="H274" s="59">
        <f t="shared" si="49"/>
        <v>57.09046</v>
      </c>
    </row>
    <row r="275" spans="1:8" ht="15">
      <c r="A275" s="54" t="s">
        <v>126</v>
      </c>
      <c r="B275" s="46">
        <f>$W$30</f>
        <v>0.047768424483591594</v>
      </c>
      <c r="C275" s="46">
        <f>$W$31</f>
        <v>0.06444444444444444</v>
      </c>
      <c r="D275" s="46">
        <f>$W$32</f>
        <v>2.070222222222222</v>
      </c>
      <c r="E275" s="47">
        <v>0</v>
      </c>
      <c r="F275" s="46">
        <f>$W$28</f>
        <v>81.22792008719873</v>
      </c>
      <c r="G275" s="48">
        <v>0</v>
      </c>
      <c r="H275" s="59">
        <f t="shared" si="49"/>
        <v>83.41035517834898</v>
      </c>
    </row>
    <row r="276" spans="1:8" ht="15">
      <c r="A276" s="54" t="s">
        <v>124</v>
      </c>
      <c r="B276" s="49">
        <v>0</v>
      </c>
      <c r="C276" s="49">
        <v>0</v>
      </c>
      <c r="D276" s="49">
        <v>0</v>
      </c>
      <c r="E276" s="49">
        <v>0</v>
      </c>
      <c r="F276" s="49">
        <v>0</v>
      </c>
      <c r="G276" s="50">
        <f>$W$34</f>
        <v>17.10815993111456</v>
      </c>
      <c r="H276" s="60">
        <f t="shared" si="49"/>
        <v>17.10815993111456</v>
      </c>
    </row>
    <row r="277" spans="1:8" ht="15">
      <c r="A277" s="53" t="s">
        <v>125</v>
      </c>
      <c r="B277" s="55">
        <f aca="true" t="shared" si="50" ref="B277:H277">SUM(B271:B276)</f>
        <v>81.15471689632818</v>
      </c>
      <c r="C277" s="56">
        <f t="shared" si="50"/>
        <v>123.29190561597589</v>
      </c>
      <c r="D277" s="56">
        <f t="shared" si="50"/>
        <v>1052.7590073199515</v>
      </c>
      <c r="E277" s="56">
        <f t="shared" si="50"/>
        <v>57.16112</v>
      </c>
      <c r="F277" s="56">
        <f t="shared" si="50"/>
        <v>81.48964482165101</v>
      </c>
      <c r="G277" s="57">
        <f t="shared" si="50"/>
        <v>17.115985346093378</v>
      </c>
      <c r="H277" s="61">
        <f t="shared" si="50"/>
        <v>1412.9723800000002</v>
      </c>
    </row>
    <row r="279" ht="15">
      <c r="A279" s="62">
        <v>2012</v>
      </c>
    </row>
    <row r="280" spans="1:8" ht="15">
      <c r="A280" s="52" t="s">
        <v>118</v>
      </c>
      <c r="B280" s="63" t="s">
        <v>120</v>
      </c>
      <c r="C280" s="63" t="s">
        <v>121</v>
      </c>
      <c r="D280" s="63" t="s">
        <v>122</v>
      </c>
      <c r="E280" s="63" t="s">
        <v>123</v>
      </c>
      <c r="F280" s="63" t="s">
        <v>126</v>
      </c>
      <c r="G280" s="65" t="s">
        <v>124</v>
      </c>
      <c r="H280" s="65" t="s">
        <v>125</v>
      </c>
    </row>
    <row r="281" spans="1:8" ht="15">
      <c r="A281" s="53" t="s">
        <v>119</v>
      </c>
      <c r="B281" s="64"/>
      <c r="C281" s="64"/>
      <c r="D281" s="64"/>
      <c r="E281" s="64"/>
      <c r="F281" s="64"/>
      <c r="G281" s="66"/>
      <c r="H281" s="66"/>
    </row>
    <row r="282" spans="1:8" ht="15">
      <c r="A282" s="54" t="s">
        <v>120</v>
      </c>
      <c r="B282" s="46">
        <f>$X$4</f>
        <v>81.2202710162684</v>
      </c>
      <c r="C282" s="46">
        <f>$X$6</f>
        <v>0.0007315874819958022</v>
      </c>
      <c r="D282" s="46">
        <f>$X$7</f>
        <v>0.29557627308307954</v>
      </c>
      <c r="E282" s="47">
        <v>0</v>
      </c>
      <c r="F282" s="46">
        <f>$X$8</f>
        <v>0.006972476614123259</v>
      </c>
      <c r="G282" s="51">
        <f>$X$9</f>
        <v>0.009719662260801374</v>
      </c>
      <c r="H282" s="58">
        <f aca="true" t="shared" si="51" ref="H282:H287">SUM(B282:G282)</f>
        <v>81.53327101570841</v>
      </c>
    </row>
    <row r="283" spans="1:8" ht="15">
      <c r="A283" s="54" t="s">
        <v>121</v>
      </c>
      <c r="B283" s="46">
        <f>$X$13</f>
        <v>0</v>
      </c>
      <c r="C283" s="46">
        <f>$X$11</f>
        <v>117.35735642848121</v>
      </c>
      <c r="D283" s="46">
        <f>$X$14</f>
        <v>3.150888888888889</v>
      </c>
      <c r="E283" s="47">
        <v>0</v>
      </c>
      <c r="F283" s="46">
        <f>$X$15</f>
        <v>0.002</v>
      </c>
      <c r="G283" s="48">
        <v>0</v>
      </c>
      <c r="H283" s="59">
        <f t="shared" si="51"/>
        <v>120.51024531737009</v>
      </c>
    </row>
    <row r="284" spans="1:8" ht="15">
      <c r="A284" s="54" t="s">
        <v>122</v>
      </c>
      <c r="B284" s="46">
        <f>$X$19</f>
        <v>0.04532773045963011</v>
      </c>
      <c r="C284" s="46">
        <f>$X$20</f>
        <v>4.007777777777778</v>
      </c>
      <c r="D284" s="46">
        <f>$X$17</f>
        <v>1046.9179127567659</v>
      </c>
      <c r="E284" s="46">
        <f>$X$21</f>
        <v>0</v>
      </c>
      <c r="F284" s="46">
        <f>$X$22</f>
        <v>0.25411111111111107</v>
      </c>
      <c r="G284" s="48">
        <v>0</v>
      </c>
      <c r="H284" s="59">
        <f t="shared" si="51"/>
        <v>1051.2251293761144</v>
      </c>
    </row>
    <row r="285" spans="1:8" ht="15">
      <c r="A285" s="54" t="s">
        <v>123</v>
      </c>
      <c r="B285" s="47">
        <v>0</v>
      </c>
      <c r="C285" s="47">
        <v>0</v>
      </c>
      <c r="D285" s="46">
        <f>$X$26</f>
        <v>-0.07066000000000001</v>
      </c>
      <c r="E285" s="46">
        <f>$X$24</f>
        <v>57.16112</v>
      </c>
      <c r="F285" s="47">
        <v>0</v>
      </c>
      <c r="G285" s="48">
        <v>0</v>
      </c>
      <c r="H285" s="59">
        <f t="shared" si="51"/>
        <v>57.09046</v>
      </c>
    </row>
    <row r="286" spans="1:8" ht="15">
      <c r="A286" s="54" t="s">
        <v>126</v>
      </c>
      <c r="B286" s="46">
        <f>$X$30</f>
        <v>0.047768424483591594</v>
      </c>
      <c r="C286" s="46">
        <f>$X$31</f>
        <v>0.06444444444444444</v>
      </c>
      <c r="D286" s="46">
        <f>$X$32</f>
        <v>2.070222222222222</v>
      </c>
      <c r="E286" s="47">
        <v>0</v>
      </c>
      <c r="F286" s="46">
        <f>$X$28</f>
        <v>83.52724066056226</v>
      </c>
      <c r="G286" s="48">
        <v>0</v>
      </c>
      <c r="H286" s="59">
        <f t="shared" si="51"/>
        <v>85.70967575171251</v>
      </c>
    </row>
    <row r="287" spans="1:8" ht="15">
      <c r="A287" s="54" t="s">
        <v>124</v>
      </c>
      <c r="B287" s="49">
        <v>0</v>
      </c>
      <c r="C287" s="49">
        <v>0</v>
      </c>
      <c r="D287" s="49">
        <v>0</v>
      </c>
      <c r="E287" s="49">
        <v>0</v>
      </c>
      <c r="F287" s="49">
        <v>0</v>
      </c>
      <c r="G287" s="50">
        <f>$X$34</f>
        <v>16.903598539095036</v>
      </c>
      <c r="H287" s="60">
        <f t="shared" si="51"/>
        <v>16.903598539095036</v>
      </c>
    </row>
    <row r="288" spans="1:8" ht="15">
      <c r="A288" s="53" t="s">
        <v>125</v>
      </c>
      <c r="B288" s="55">
        <f aca="true" t="shared" si="52" ref="B288:H288">SUM(B282:B287)</f>
        <v>81.31336717121162</v>
      </c>
      <c r="C288" s="56">
        <f t="shared" si="52"/>
        <v>121.43031023818543</v>
      </c>
      <c r="D288" s="56">
        <f t="shared" si="52"/>
        <v>1052.3639401409598</v>
      </c>
      <c r="E288" s="56">
        <f t="shared" si="52"/>
        <v>57.16112</v>
      </c>
      <c r="F288" s="56">
        <f t="shared" si="52"/>
        <v>83.79032424828749</v>
      </c>
      <c r="G288" s="57">
        <f t="shared" si="52"/>
        <v>16.91331820135584</v>
      </c>
      <c r="H288" s="61">
        <f t="shared" si="52"/>
        <v>1412.9723800000004</v>
      </c>
    </row>
    <row r="290" ht="15">
      <c r="A290" s="62">
        <v>2013</v>
      </c>
    </row>
    <row r="291" spans="1:8" ht="15">
      <c r="A291" s="52" t="s">
        <v>118</v>
      </c>
      <c r="B291" s="63" t="s">
        <v>120</v>
      </c>
      <c r="C291" s="63" t="s">
        <v>121</v>
      </c>
      <c r="D291" s="63" t="s">
        <v>122</v>
      </c>
      <c r="E291" s="63" t="s">
        <v>123</v>
      </c>
      <c r="F291" s="63" t="s">
        <v>126</v>
      </c>
      <c r="G291" s="65" t="s">
        <v>124</v>
      </c>
      <c r="H291" s="65" t="s">
        <v>125</v>
      </c>
    </row>
    <row r="292" spans="1:8" ht="15">
      <c r="A292" s="53" t="s">
        <v>119</v>
      </c>
      <c r="B292" s="64"/>
      <c r="C292" s="64"/>
      <c r="D292" s="64"/>
      <c r="E292" s="64"/>
      <c r="F292" s="64"/>
      <c r="G292" s="66"/>
      <c r="H292" s="66"/>
    </row>
    <row r="293" spans="1:8" ht="15">
      <c r="A293" s="54" t="s">
        <v>120</v>
      </c>
      <c r="B293" s="46">
        <f>$Y$4</f>
        <v>81.4382445534263</v>
      </c>
      <c r="C293" s="46">
        <f>$Y$6</f>
        <v>0.0006073344773115816</v>
      </c>
      <c r="D293" s="46">
        <f>$Y$7</f>
        <v>0.2453755234150486</v>
      </c>
      <c r="E293" s="47">
        <v>0</v>
      </c>
      <c r="F293" s="46">
        <f>$Y$8</f>
        <v>0.005788269406214462</v>
      </c>
      <c r="G293" s="51">
        <f>$Y$9</f>
        <v>0.008068872341425299</v>
      </c>
      <c r="H293" s="58">
        <f aca="true" t="shared" si="53" ref="H293:H298">SUM(B293:G293)</f>
        <v>81.6980845530663</v>
      </c>
    </row>
    <row r="294" spans="1:8" ht="15">
      <c r="A294" s="54" t="s">
        <v>121</v>
      </c>
      <c r="B294" s="46">
        <f>$Y$13</f>
        <v>0</v>
      </c>
      <c r="C294" s="46">
        <f>$Y$11</f>
        <v>115.39575188831688</v>
      </c>
      <c r="D294" s="46">
        <f>$Y$14</f>
        <v>3.150888888888889</v>
      </c>
      <c r="E294" s="47">
        <v>0</v>
      </c>
      <c r="F294" s="46">
        <f>$Y$15</f>
        <v>0.002</v>
      </c>
      <c r="G294" s="48">
        <v>0</v>
      </c>
      <c r="H294" s="59">
        <f t="shared" si="53"/>
        <v>118.54864077720576</v>
      </c>
    </row>
    <row r="295" spans="1:8" ht="15">
      <c r="A295" s="54" t="s">
        <v>122</v>
      </c>
      <c r="B295" s="46">
        <f>$Y$19</f>
        <v>0.04532773045963011</v>
      </c>
      <c r="C295" s="46">
        <f>$Y$20</f>
        <v>4.007777777777778</v>
      </c>
      <c r="D295" s="46">
        <f>$Y$17</f>
        <v>1046.6275629543736</v>
      </c>
      <c r="E295" s="46">
        <f>$Y$21</f>
        <v>0</v>
      </c>
      <c r="F295" s="46">
        <f>$Y$22</f>
        <v>0.25411111111111107</v>
      </c>
      <c r="G295" s="48">
        <v>0</v>
      </c>
      <c r="H295" s="59">
        <f t="shared" si="53"/>
        <v>1050.9347795737222</v>
      </c>
    </row>
    <row r="296" spans="1:8" ht="15">
      <c r="A296" s="54" t="s">
        <v>123</v>
      </c>
      <c r="B296" s="47">
        <v>0</v>
      </c>
      <c r="C296" s="47">
        <v>0</v>
      </c>
      <c r="D296" s="46">
        <f>$Y$26</f>
        <v>-0.07066000000000001</v>
      </c>
      <c r="E296" s="46">
        <f>$Y$24</f>
        <v>57.16112</v>
      </c>
      <c r="F296" s="47">
        <v>0</v>
      </c>
      <c r="G296" s="48">
        <v>0</v>
      </c>
      <c r="H296" s="59">
        <f t="shared" si="53"/>
        <v>57.09046</v>
      </c>
    </row>
    <row r="297" spans="1:8" ht="15">
      <c r="A297" s="54" t="s">
        <v>126</v>
      </c>
      <c r="B297" s="46">
        <f>$Y$30</f>
        <v>0.047768424483591594</v>
      </c>
      <c r="C297" s="46">
        <f>$Y$31</f>
        <v>0.06444444444444444</v>
      </c>
      <c r="D297" s="46">
        <f>$Y$32</f>
        <v>2.070222222222222</v>
      </c>
      <c r="E297" s="47">
        <v>0</v>
      </c>
      <c r="F297" s="46">
        <f>$Y$28</f>
        <v>85.8278327641662</v>
      </c>
      <c r="G297" s="48">
        <v>0</v>
      </c>
      <c r="H297" s="59">
        <f t="shared" si="53"/>
        <v>88.01026785531646</v>
      </c>
    </row>
    <row r="298" spans="1:8" ht="15">
      <c r="A298" s="54" t="s">
        <v>124</v>
      </c>
      <c r="B298" s="49">
        <v>0</v>
      </c>
      <c r="C298" s="49">
        <v>0</v>
      </c>
      <c r="D298" s="49">
        <v>0</v>
      </c>
      <c r="E298" s="49">
        <v>0</v>
      </c>
      <c r="F298" s="49">
        <v>0</v>
      </c>
      <c r="G298" s="50">
        <f>$Y$34</f>
        <v>16.69014724068952</v>
      </c>
      <c r="H298" s="60">
        <f t="shared" si="53"/>
        <v>16.69014724068952</v>
      </c>
    </row>
    <row r="299" spans="1:8" ht="15">
      <c r="A299" s="53" t="s">
        <v>125</v>
      </c>
      <c r="B299" s="55">
        <f aca="true" t="shared" si="54" ref="B299:H299">SUM(B293:B298)</f>
        <v>81.53134070836953</v>
      </c>
      <c r="C299" s="56">
        <f t="shared" si="54"/>
        <v>119.46858144501641</v>
      </c>
      <c r="D299" s="56">
        <f t="shared" si="54"/>
        <v>1052.0233895888996</v>
      </c>
      <c r="E299" s="56">
        <f t="shared" si="54"/>
        <v>57.16112</v>
      </c>
      <c r="F299" s="56">
        <f t="shared" si="54"/>
        <v>86.08973214468352</v>
      </c>
      <c r="G299" s="57">
        <f t="shared" si="54"/>
        <v>16.698216113030945</v>
      </c>
      <c r="H299" s="61">
        <f t="shared" si="54"/>
        <v>1412.9723800000002</v>
      </c>
    </row>
    <row r="301" ht="15">
      <c r="A301" s="62">
        <v>2014</v>
      </c>
    </row>
    <row r="302" spans="1:8" ht="15">
      <c r="A302" s="52" t="s">
        <v>118</v>
      </c>
      <c r="B302" s="77" t="s">
        <v>120</v>
      </c>
      <c r="C302" s="77" t="s">
        <v>121</v>
      </c>
      <c r="D302" s="77" t="s">
        <v>122</v>
      </c>
      <c r="E302" s="77" t="s">
        <v>123</v>
      </c>
      <c r="F302" s="77" t="s">
        <v>126</v>
      </c>
      <c r="G302" s="75" t="s">
        <v>124</v>
      </c>
      <c r="H302" s="75" t="s">
        <v>125</v>
      </c>
    </row>
    <row r="303" spans="1:8" ht="15">
      <c r="A303" s="53" t="s">
        <v>119</v>
      </c>
      <c r="B303" s="78"/>
      <c r="C303" s="78"/>
      <c r="D303" s="78"/>
      <c r="E303" s="78"/>
      <c r="F303" s="78"/>
      <c r="G303" s="76"/>
      <c r="H303" s="76"/>
    </row>
    <row r="304" spans="1:8" ht="15">
      <c r="A304" s="54" t="s">
        <v>120</v>
      </c>
      <c r="B304" s="46">
        <f>$Z$4</f>
        <v>81.60163470769258</v>
      </c>
      <c r="C304" s="46">
        <f>$Z$6</f>
        <v>0.0006778286586529287</v>
      </c>
      <c r="D304" s="46">
        <f>$Z$7</f>
        <v>0.2738566113337149</v>
      </c>
      <c r="E304" s="47">
        <v>0</v>
      </c>
      <c r="F304" s="46">
        <f>$Z$8</f>
        <v>0.006460122114100362</v>
      </c>
      <c r="G304" s="51">
        <f>$Z$9</f>
        <v>0.00900543789353177</v>
      </c>
      <c r="H304" s="58">
        <f aca="true" t="shared" si="55" ref="H304:H309">SUM(B304:G304)</f>
        <v>81.89163470769259</v>
      </c>
    </row>
    <row r="305" spans="1:8" ht="15">
      <c r="A305" s="54" t="s">
        <v>121</v>
      </c>
      <c r="B305" s="46">
        <f>$Z$13</f>
        <v>0</v>
      </c>
      <c r="C305" s="46">
        <f>$Z$11</f>
        <v>113.23404997455955</v>
      </c>
      <c r="D305" s="46">
        <f>$Z$14</f>
        <v>3.150888888888889</v>
      </c>
      <c r="E305" s="47">
        <v>0</v>
      </c>
      <c r="F305" s="46">
        <f>$Z$15</f>
        <v>0.002</v>
      </c>
      <c r="G305" s="48">
        <v>0</v>
      </c>
      <c r="H305" s="59">
        <f t="shared" si="55"/>
        <v>116.38693886344844</v>
      </c>
    </row>
    <row r="306" spans="1:8" ht="15">
      <c r="A306" s="54" t="s">
        <v>122</v>
      </c>
      <c r="B306" s="46">
        <f>$Z$19</f>
        <v>0.04532773045963011</v>
      </c>
      <c r="C306" s="46">
        <f>$Z$20</f>
        <v>4.007777777777778</v>
      </c>
      <c r="D306" s="46">
        <f>$Z$17</f>
        <v>1046.5156681393776</v>
      </c>
      <c r="E306" s="46">
        <f>$Z$21</f>
        <v>0</v>
      </c>
      <c r="F306" s="46">
        <f>$Z$22</f>
        <v>0.25411111111111107</v>
      </c>
      <c r="G306" s="48">
        <v>0</v>
      </c>
      <c r="H306" s="59">
        <f t="shared" si="55"/>
        <v>1050.822884758726</v>
      </c>
    </row>
    <row r="307" spans="1:8" ht="15">
      <c r="A307" s="54" t="s">
        <v>123</v>
      </c>
      <c r="B307" s="47">
        <v>0</v>
      </c>
      <c r="C307" s="47">
        <v>0</v>
      </c>
      <c r="D307" s="46">
        <f>$Z$26</f>
        <v>-0.07066000000000001</v>
      </c>
      <c r="E307" s="46">
        <f>$Z$24</f>
        <v>57.16112</v>
      </c>
      <c r="F307" s="47">
        <v>0</v>
      </c>
      <c r="G307" s="48">
        <v>0</v>
      </c>
      <c r="H307" s="59">
        <f t="shared" si="55"/>
        <v>57.09046</v>
      </c>
    </row>
    <row r="308" spans="1:8" ht="15">
      <c r="A308" s="54" t="s">
        <v>126</v>
      </c>
      <c r="B308" s="46">
        <f>$Z$30</f>
        <v>0.047768424483591594</v>
      </c>
      <c r="C308" s="46">
        <f>$Z$31</f>
        <v>0.06444444444444444</v>
      </c>
      <c r="D308" s="46">
        <f>$Z$32</f>
        <v>2.070222222222222</v>
      </c>
      <c r="E308" s="47">
        <v>0</v>
      </c>
      <c r="F308" s="46">
        <f>$Z$28</f>
        <v>88.12749683781226</v>
      </c>
      <c r="G308" s="48">
        <v>0</v>
      </c>
      <c r="H308" s="59">
        <f t="shared" si="55"/>
        <v>90.30993192896251</v>
      </c>
    </row>
    <row r="309" spans="1:8" ht="15">
      <c r="A309" s="54" t="s">
        <v>124</v>
      </c>
      <c r="B309" s="49">
        <v>0</v>
      </c>
      <c r="C309" s="49">
        <v>0</v>
      </c>
      <c r="D309" s="49">
        <v>0</v>
      </c>
      <c r="E309" s="49">
        <v>0</v>
      </c>
      <c r="F309" s="49">
        <v>0</v>
      </c>
      <c r="G309" s="50">
        <f>$Z$34</f>
        <v>16.47052974117033</v>
      </c>
      <c r="H309" s="60">
        <f t="shared" si="55"/>
        <v>16.47052974117033</v>
      </c>
    </row>
    <row r="310" spans="1:8" ht="15">
      <c r="A310" s="53" t="s">
        <v>125</v>
      </c>
      <c r="B310" s="55">
        <f aca="true" t="shared" si="56" ref="B310:H310">SUM(B304:B309)</f>
        <v>81.69473086263581</v>
      </c>
      <c r="C310" s="56">
        <f t="shared" si="56"/>
        <v>117.30695002544043</v>
      </c>
      <c r="D310" s="56">
        <f t="shared" si="56"/>
        <v>1051.9399758618222</v>
      </c>
      <c r="E310" s="56">
        <f t="shared" si="56"/>
        <v>57.16112</v>
      </c>
      <c r="F310" s="56">
        <f t="shared" si="56"/>
        <v>88.39006807103748</v>
      </c>
      <c r="G310" s="57">
        <f t="shared" si="56"/>
        <v>16.479535179063863</v>
      </c>
      <c r="H310" s="61">
        <f t="shared" si="56"/>
        <v>1412.9723799999997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Gwen Buys</dc:creator>
  <cp:keywords/>
  <dc:description/>
  <cp:lastModifiedBy>Emma Salisbury</cp:lastModifiedBy>
  <dcterms:created xsi:type="dcterms:W3CDTF">2015-03-19T14:06:23Z</dcterms:created>
  <dcterms:modified xsi:type="dcterms:W3CDTF">2016-06-07T15:59:17Z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