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70" windowWidth="25260" windowHeight="6615" tabRatio="963" activeTab="0"/>
  </bookViews>
  <sheets>
    <sheet name="QA" sheetId="1" r:id="rId1"/>
    <sheet name="Carbon - ENGLAND" sheetId="2" r:id="rId2"/>
    <sheet name="Methane - ENGLAND" sheetId="3" r:id="rId3"/>
    <sheet name="N2O - ENGLAND" sheetId="4" r:id="rId4"/>
    <sheet name="Basket - ENGLAND" sheetId="5" r:id="rId5"/>
    <sheet name="Carbon - SCOTLAND" sheetId="6" r:id="rId6"/>
    <sheet name="Methane - SCOTLAND" sheetId="7" r:id="rId7"/>
    <sheet name="N2O - SCOTLAND" sheetId="8" r:id="rId8"/>
    <sheet name="Basket - SCOTLAND" sheetId="9" r:id="rId9"/>
    <sheet name="Carbon - WALES" sheetId="10" r:id="rId10"/>
    <sheet name="Methane - WALES" sheetId="11" r:id="rId11"/>
    <sheet name="N2O - WALES" sheetId="12" r:id="rId12"/>
    <sheet name="Basket - WALES" sheetId="13" r:id="rId13"/>
    <sheet name="Carbon - N IRELAND" sheetId="14" r:id="rId14"/>
    <sheet name="Methane - N IRELAND" sheetId="15" r:id="rId15"/>
    <sheet name="N2O - N IRELAND" sheetId="16" r:id="rId16"/>
    <sheet name="Basket - N IRELAND" sheetId="17" r:id="rId17"/>
  </sheets>
  <definedNames/>
  <calcPr fullCalcOnLoad="1"/>
</workbook>
</file>

<file path=xl/sharedStrings.xml><?xml version="1.0" encoding="utf-8"?>
<sst xmlns="http://schemas.openxmlformats.org/spreadsheetml/2006/main" count="1814" uniqueCount="187">
  <si>
    <t>NC Category</t>
  </si>
  <si>
    <t>More Detail</t>
  </si>
  <si>
    <t>Business Total</t>
  </si>
  <si>
    <t>Business</t>
  </si>
  <si>
    <t>Commercial and institutional</t>
  </si>
  <si>
    <t>Energy recovery from waste fuels</t>
  </si>
  <si>
    <t>Transport Total</t>
  </si>
  <si>
    <t>Aviation</t>
  </si>
  <si>
    <t>Civil aviation (Domestic, Landing and take off)</t>
  </si>
  <si>
    <t>Civil aviation (Domestic, Cruise)</t>
  </si>
  <si>
    <t>Road</t>
  </si>
  <si>
    <t>Passenger cars</t>
  </si>
  <si>
    <t>Light duty vehicles</t>
  </si>
  <si>
    <t>Buses</t>
  </si>
  <si>
    <t>HGVs</t>
  </si>
  <si>
    <t>Mopeds &amp; motorcycles</t>
  </si>
  <si>
    <t>LPG emissions (all vehicles)</t>
  </si>
  <si>
    <t>Other (road vehicle engines)</t>
  </si>
  <si>
    <t>Railways</t>
  </si>
  <si>
    <t>Railways - stationary combustion</t>
  </si>
  <si>
    <t>Shipping</t>
  </si>
  <si>
    <t>National navigation</t>
  </si>
  <si>
    <t>Other Mobile</t>
  </si>
  <si>
    <t>Military Aircraft and shipping</t>
  </si>
  <si>
    <t>Other Transportation</t>
  </si>
  <si>
    <t>Aircraft - support vehicles</t>
  </si>
  <si>
    <t>Public</t>
  </si>
  <si>
    <t>Residential Total</t>
  </si>
  <si>
    <t>Residential</t>
  </si>
  <si>
    <t>Use of non aerosol consumer products</t>
  </si>
  <si>
    <t>Agriculture Total</t>
  </si>
  <si>
    <t>Agriculture</t>
  </si>
  <si>
    <t>Breakdown of pesticides</t>
  </si>
  <si>
    <t>Industrial Process Total</t>
  </si>
  <si>
    <t>Industrial Process</t>
  </si>
  <si>
    <t>Sinter production</t>
  </si>
  <si>
    <t>Cement production</t>
  </si>
  <si>
    <t>Lime production</t>
  </si>
  <si>
    <t>Limestone and dolomite use</t>
  </si>
  <si>
    <t>Soda ash production and use</t>
  </si>
  <si>
    <t>Fletton bricks</t>
  </si>
  <si>
    <t>Ammonia production</t>
  </si>
  <si>
    <t>Aluminium production</t>
  </si>
  <si>
    <t>Land Use Change</t>
  </si>
  <si>
    <t>Forest Land</t>
  </si>
  <si>
    <t>Biomass burning</t>
  </si>
  <si>
    <t>Land converted to forest land</t>
  </si>
  <si>
    <t>Cropland</t>
  </si>
  <si>
    <t>Liming</t>
  </si>
  <si>
    <t>Cropland remaining cropland</t>
  </si>
  <si>
    <t>Land converted to cropland</t>
  </si>
  <si>
    <t>Grassland</t>
  </si>
  <si>
    <t>Grassland remaining grassland</t>
  </si>
  <si>
    <t>Land converted to grassland</t>
  </si>
  <si>
    <t>Settlements</t>
  </si>
  <si>
    <t>Land converted to settlements</t>
  </si>
  <si>
    <t>Other</t>
  </si>
  <si>
    <t>Waste Management</t>
  </si>
  <si>
    <t>Waste Incineration</t>
  </si>
  <si>
    <t>Grand Total</t>
  </si>
  <si>
    <t>Carbon - by end user</t>
  </si>
  <si>
    <t>Exports</t>
  </si>
  <si>
    <t>Public Total</t>
  </si>
  <si>
    <t>Waste Management Total</t>
  </si>
  <si>
    <t>Iron and steel - combustion and electricity</t>
  </si>
  <si>
    <t>Other industrial combustion and electricity</t>
  </si>
  <si>
    <t>Waste incineration</t>
  </si>
  <si>
    <t>Accidental vehicle fires</t>
  </si>
  <si>
    <t>Enteric Fermentation</t>
  </si>
  <si>
    <t>Cattle</t>
  </si>
  <si>
    <t>Sheep</t>
  </si>
  <si>
    <t>Goats</t>
  </si>
  <si>
    <t>Horses</t>
  </si>
  <si>
    <t>Pigs</t>
  </si>
  <si>
    <t>Deer</t>
  </si>
  <si>
    <t>Wastes</t>
  </si>
  <si>
    <t>Poultry</t>
  </si>
  <si>
    <t>Field burning</t>
  </si>
  <si>
    <t>Fletton Bricks</t>
  </si>
  <si>
    <t>Other - Chemical industry</t>
  </si>
  <si>
    <t>Landfill</t>
  </si>
  <si>
    <t>Waste-water handling</t>
  </si>
  <si>
    <t>Ammonia Production</t>
  </si>
  <si>
    <t>Manure liquid systems</t>
  </si>
  <si>
    <t>Manure solid storage and dry lot</t>
  </si>
  <si>
    <t>Other - Manure management</t>
  </si>
  <si>
    <t>Direct Soil Emission</t>
  </si>
  <si>
    <t>Nitric acid production</t>
  </si>
  <si>
    <t>Adipic acid production</t>
  </si>
  <si>
    <t>Forest land</t>
  </si>
  <si>
    <r>
      <t>Direct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 from N fertilisation of forest land</t>
    </r>
  </si>
  <si>
    <t>Refrigeration and air conditioning</t>
  </si>
  <si>
    <t>Foams</t>
  </si>
  <si>
    <t>Firefighting</t>
  </si>
  <si>
    <t>Solvents</t>
  </si>
  <si>
    <t>One Component Foams</t>
  </si>
  <si>
    <t>Electronics, electrical insulation and sporting goods</t>
  </si>
  <si>
    <t>Aerosols and metered dose inhalers</t>
  </si>
  <si>
    <t>Halocarbon production</t>
  </si>
  <si>
    <t>Magnesium cover gas</t>
  </si>
  <si>
    <t>Grand total</t>
  </si>
  <si>
    <r>
      <t>Other manure management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</si>
  <si>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>Methane - by end user</t>
  </si>
  <si>
    <t>Nitrous Oxide - by end user</t>
  </si>
  <si>
    <t>Total GHGs - by end user</t>
  </si>
  <si>
    <t>Harvested wood products</t>
  </si>
  <si>
    <t>Title:</t>
  </si>
  <si>
    <t>NAEI Ref:</t>
  </si>
  <si>
    <t>Recipients:</t>
  </si>
  <si>
    <t>Authors:</t>
  </si>
  <si>
    <t>Date:</t>
  </si>
  <si>
    <t>Delivery Method:</t>
  </si>
  <si>
    <t>Notes:</t>
  </si>
  <si>
    <t>QA Checks: DBase</t>
  </si>
  <si>
    <t>By</t>
  </si>
  <si>
    <t>Verified</t>
  </si>
  <si>
    <t>0a</t>
  </si>
  <si>
    <t>Sector Expert Check</t>
  </si>
  <si>
    <t>(UK GHGI)</t>
  </si>
  <si>
    <t>0b</t>
  </si>
  <si>
    <t>Pollutant Expert Check</t>
  </si>
  <si>
    <t>Fuel Input Check</t>
  </si>
  <si>
    <t>Factors Input Check</t>
  </si>
  <si>
    <t>Ef Rollover</t>
  </si>
  <si>
    <t>Time Series Entry Count</t>
  </si>
  <si>
    <t>5a</t>
  </si>
  <si>
    <t>Factors no Fuels</t>
  </si>
  <si>
    <t>5b</t>
  </si>
  <si>
    <t>Fuels no Factors</t>
  </si>
  <si>
    <t>Source Fuel Allocation</t>
  </si>
  <si>
    <t>Global Version Check 2007 v 2008</t>
  </si>
  <si>
    <t>Extraction Queries cross checked</t>
  </si>
  <si>
    <t>QA Checks: This Spreadsheet - GHG specific</t>
  </si>
  <si>
    <t>IPCCT cross check</t>
  </si>
  <si>
    <t>JMC</t>
  </si>
  <si>
    <t>Output as carbon or CO2 (GWP correction to Carbon eq from CO2 eq)</t>
  </si>
  <si>
    <t>Percentage changes as fraction of totals</t>
  </si>
  <si>
    <t>Devolved Administration Emissions of the basket of 6 Kyoto GHGs by End User</t>
  </si>
  <si>
    <t>Separate tables are provided for carbon, methane and N2O, in addition to the "basket" total, which includes the F-gases.</t>
  </si>
  <si>
    <t>Output as CO2e only</t>
  </si>
  <si>
    <t>Cross check against UK End User output</t>
  </si>
  <si>
    <r>
      <t>Units: MtCO</t>
    </r>
    <r>
      <rPr>
        <vertAlign val="subscript"/>
        <sz val="10"/>
        <color indexed="8"/>
        <rFont val="Arial"/>
        <family val="2"/>
      </rPr>
      <t>2</t>
    </r>
  </si>
  <si>
    <r>
      <t>Units: Mt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e</t>
    </r>
  </si>
  <si>
    <t>Residential combustion and electricity</t>
  </si>
  <si>
    <t>Stationary and mobile combustion and electricity</t>
  </si>
  <si>
    <t>Iron and steel production and electricity (Blast Furnaces)</t>
  </si>
  <si>
    <t>Exports (including electricity)</t>
  </si>
  <si>
    <t>sources that include electricity</t>
  </si>
  <si>
    <t>Key:</t>
  </si>
  <si>
    <t>Base Year</t>
  </si>
  <si>
    <t>Electricity ONLY Emissions</t>
  </si>
  <si>
    <t>Transport</t>
  </si>
  <si>
    <t>Iron and steel - electricity</t>
  </si>
  <si>
    <t>Other industrial - electricity</t>
  </si>
  <si>
    <t>Residential electricity</t>
  </si>
  <si>
    <t>Stationary and mobile - electricity</t>
  </si>
  <si>
    <t>Iron and steel production - electricity (Blast Furnaces)</t>
  </si>
  <si>
    <t>Exports - electricity</t>
  </si>
  <si>
    <t>1990 to 2008 changes</t>
  </si>
  <si>
    <t>Grand Total, excluding exports</t>
  </si>
  <si>
    <t>Summary of Results</t>
  </si>
  <si>
    <t>DA GHGI Trends, 1990/Base Year to 2008: By Source, By End User, By End User excluding exports</t>
  </si>
  <si>
    <t>England</t>
  </si>
  <si>
    <t>ALL GHGs</t>
  </si>
  <si>
    <t>By source</t>
  </si>
  <si>
    <t>End User</t>
  </si>
  <si>
    <t>End User excl. Exports</t>
  </si>
  <si>
    <t>Scotland</t>
  </si>
  <si>
    <t>Wales</t>
  </si>
  <si>
    <t>N Ireland</t>
  </si>
  <si>
    <t>GT</t>
  </si>
  <si>
    <t>Cross-check against DA-specific model</t>
  </si>
  <si>
    <t>Check against Energy Trends DA electricity sales data</t>
  </si>
  <si>
    <t>Check 1990-2007 trends against 2007DB and DA model approach</t>
  </si>
  <si>
    <t>GT/JMC</t>
  </si>
  <si>
    <t>Contains summary tables of GHG emissions by end user sector for the Constituent Countries of the UK in 1990, 2003 to 2008.</t>
  </si>
  <si>
    <r>
      <t>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</si>
  <si>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</si>
  <si>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</si>
  <si>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TIMESERIES TRENDS</t>
  </si>
  <si>
    <t>1990 to 2008 % change</t>
  </si>
  <si>
    <t>BY to 2008</t>
  </si>
  <si>
    <t>% change</t>
  </si>
  <si>
    <t xml:space="preserve">45322/2008/CD6892/JMC Issue 1.0  </t>
  </si>
  <si>
    <t>NAEI website upload</t>
  </si>
  <si>
    <t>www</t>
  </si>
  <si>
    <t>Joanna MacCarthy and Glen Thistlethwaite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</si>
</sst>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"/>
    <numFmt numFmtId="166" formatCode="#,##0.000"/>
    <numFmt numFmtId="167" formatCode="#,##0.0000"/>
    <numFmt numFmtId="168" formatCode="0.000"/>
    <numFmt numFmtId="169" formatCode="0.00000"/>
    <numFmt numFmtId="170" formatCode="0.0"/>
    <numFmt numFmtId="171" formatCode="#,##0.00000"/>
    <numFmt numFmtId="172" formatCode="#,##0.000000"/>
    <numFmt numFmtId="173" formatCode="#,##0.0000000"/>
    <numFmt numFmtId="174" formatCode="0.000000"/>
    <numFmt numFmtId="175" formatCode="0.00000000000000000"/>
    <numFmt numFmtId="176" formatCode="0.0%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/>
    </xf>
    <xf numFmtId="165" fontId="5" fillId="0" borderId="0" xfId="60" applyNumberFormat="1" applyFont="1" applyAlignment="1">
      <alignment/>
    </xf>
    <xf numFmtId="0" fontId="50" fillId="0" borderId="0" xfId="0" applyFont="1" applyAlignment="1">
      <alignment/>
    </xf>
    <xf numFmtId="0" fontId="4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3" fontId="4" fillId="0" borderId="0" xfId="57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left" vertical="center"/>
      <protection/>
    </xf>
    <xf numFmtId="0" fontId="4" fillId="0" borderId="0" xfId="57" applyNumberFormat="1" applyFont="1" applyFill="1" applyBorder="1">
      <alignment/>
      <protection/>
    </xf>
    <xf numFmtId="0" fontId="6" fillId="0" borderId="0" xfId="57" applyFont="1">
      <alignment/>
      <protection/>
    </xf>
    <xf numFmtId="0" fontId="4" fillId="0" borderId="0" xfId="0" applyFont="1" applyFill="1" applyAlignment="1">
      <alignment/>
    </xf>
    <xf numFmtId="0" fontId="4" fillId="0" borderId="0" xfId="57" applyFont="1">
      <alignment/>
      <protection/>
    </xf>
    <xf numFmtId="0" fontId="3" fillId="0" borderId="0" xfId="0" applyFont="1" applyAlignment="1">
      <alignment/>
    </xf>
    <xf numFmtId="3" fontId="4" fillId="0" borderId="10" xfId="57" applyNumberFormat="1" applyFont="1" applyFill="1" applyBorder="1">
      <alignment/>
      <protection/>
    </xf>
    <xf numFmtId="0" fontId="4" fillId="0" borderId="11" xfId="57" applyFont="1" applyBorder="1">
      <alignment/>
      <protection/>
    </xf>
    <xf numFmtId="0" fontId="4" fillId="0" borderId="0" xfId="57" applyFont="1" applyFill="1" applyBorder="1">
      <alignment/>
      <protection/>
    </xf>
    <xf numFmtId="170" fontId="3" fillId="0" borderId="0" xfId="0" applyNumberFormat="1" applyFont="1" applyFill="1" applyBorder="1" applyAlignment="1">
      <alignment vertical="top"/>
    </xf>
    <xf numFmtId="170" fontId="4" fillId="0" borderId="0" xfId="0" applyNumberFormat="1" applyFont="1" applyFill="1" applyBorder="1" applyAlignment="1">
      <alignment vertical="top"/>
    </xf>
    <xf numFmtId="3" fontId="3" fillId="0" borderId="0" xfId="57" applyNumberFormat="1" applyFont="1" applyFill="1">
      <alignment/>
      <protection/>
    </xf>
    <xf numFmtId="0" fontId="4" fillId="0" borderId="10" xfId="57" applyNumberFormat="1" applyFont="1" applyFill="1" applyBorder="1">
      <alignment/>
      <protection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1" fillId="0" borderId="0" xfId="0" applyFont="1" applyAlignment="1">
      <alignment/>
    </xf>
    <xf numFmtId="4" fontId="3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9" fontId="52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0" fontId="3" fillId="0" borderId="12" xfId="56" applyFont="1" applyBorder="1">
      <alignment/>
      <protection/>
    </xf>
    <xf numFmtId="0" fontId="9" fillId="0" borderId="13" xfId="56" applyFont="1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0" xfId="56">
      <alignment/>
      <protection/>
    </xf>
    <xf numFmtId="0" fontId="3" fillId="0" borderId="14" xfId="56" applyFont="1" applyBorder="1">
      <alignment/>
      <protection/>
    </xf>
    <xf numFmtId="0" fontId="10" fillId="0" borderId="0" xfId="56" applyFont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0" xfId="56" applyAlignment="1">
      <alignment vertical="top"/>
      <protection/>
    </xf>
    <xf numFmtId="0" fontId="3" fillId="0" borderId="15" xfId="56" applyFont="1" applyBorder="1" applyAlignment="1">
      <alignment vertical="top"/>
      <protection/>
    </xf>
    <xf numFmtId="0" fontId="3" fillId="0" borderId="14" xfId="56" applyFont="1" applyBorder="1" applyAlignment="1">
      <alignment vertical="top"/>
      <protection/>
    </xf>
    <xf numFmtId="0" fontId="4" fillId="0" borderId="0" xfId="56" applyBorder="1" applyAlignment="1">
      <alignment vertical="top"/>
      <protection/>
    </xf>
    <xf numFmtId="0" fontId="11" fillId="0" borderId="15" xfId="56" applyFont="1" applyBorder="1">
      <alignment/>
      <protection/>
    </xf>
    <xf numFmtId="14" fontId="11" fillId="0" borderId="15" xfId="56" applyNumberFormat="1" applyFont="1" applyBorder="1" applyAlignment="1">
      <alignment horizontal="left"/>
      <protection/>
    </xf>
    <xf numFmtId="0" fontId="4" fillId="0" borderId="0" xfId="56" applyBorder="1">
      <alignment/>
      <protection/>
    </xf>
    <xf numFmtId="0" fontId="3" fillId="0" borderId="16" xfId="56" applyFont="1" applyBorder="1">
      <alignment/>
      <protection/>
    </xf>
    <xf numFmtId="14" fontId="11" fillId="0" borderId="17" xfId="56" applyNumberFormat="1" applyFont="1" applyBorder="1" applyAlignment="1">
      <alignment horizontal="left"/>
      <protection/>
    </xf>
    <xf numFmtId="0" fontId="11" fillId="0" borderId="13" xfId="56" applyFont="1" applyBorder="1">
      <alignment/>
      <protection/>
    </xf>
    <xf numFmtId="0" fontId="4" fillId="0" borderId="14" xfId="56" applyFont="1" applyBorder="1" applyAlignment="1">
      <alignment horizontal="center"/>
      <protection/>
    </xf>
    <xf numFmtId="0" fontId="11" fillId="0" borderId="15" xfId="56" applyFont="1" applyFill="1" applyBorder="1">
      <alignment/>
      <protection/>
    </xf>
    <xf numFmtId="0" fontId="12" fillId="0" borderId="14" xfId="56" applyFont="1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3" fillId="33" borderId="12" xfId="56" applyFont="1" applyFill="1" applyBorder="1">
      <alignment/>
      <protection/>
    </xf>
    <xf numFmtId="0" fontId="4" fillId="33" borderId="13" xfId="56" applyFill="1" applyBorder="1">
      <alignment/>
      <protection/>
    </xf>
    <xf numFmtId="0" fontId="3" fillId="33" borderId="13" xfId="56" applyFont="1" applyFill="1" applyBorder="1">
      <alignment/>
      <protection/>
    </xf>
    <xf numFmtId="0" fontId="12" fillId="33" borderId="14" xfId="56" applyFont="1" applyFill="1" applyBorder="1" applyAlignment="1">
      <alignment horizontal="right"/>
      <protection/>
    </xf>
    <xf numFmtId="0" fontId="6" fillId="33" borderId="15" xfId="56" applyFont="1" applyFill="1" applyBorder="1">
      <alignment/>
      <protection/>
    </xf>
    <xf numFmtId="0" fontId="4" fillId="33" borderId="14" xfId="56" applyFill="1" applyBorder="1">
      <alignment/>
      <protection/>
    </xf>
    <xf numFmtId="0" fontId="4" fillId="33" borderId="15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4" fillId="33" borderId="16" xfId="56" applyFill="1" applyBorder="1">
      <alignment/>
      <protection/>
    </xf>
    <xf numFmtId="0" fontId="11" fillId="33" borderId="17" xfId="56" applyFont="1" applyFill="1" applyBorder="1">
      <alignment/>
      <protection/>
    </xf>
    <xf numFmtId="0" fontId="11" fillId="33" borderId="16" xfId="56" applyFont="1" applyFill="1" applyBorder="1">
      <alignment/>
      <protection/>
    </xf>
    <xf numFmtId="0" fontId="4" fillId="33" borderId="17" xfId="56" applyFill="1" applyBorder="1">
      <alignment/>
      <protection/>
    </xf>
    <xf numFmtId="0" fontId="3" fillId="34" borderId="14" xfId="56" applyFont="1" applyFill="1" applyBorder="1">
      <alignment/>
      <protection/>
    </xf>
    <xf numFmtId="0" fontId="4" fillId="34" borderId="13" xfId="56" applyFill="1" applyBorder="1">
      <alignment/>
      <protection/>
    </xf>
    <xf numFmtId="0" fontId="4" fillId="34" borderId="12" xfId="56" applyFill="1" applyBorder="1">
      <alignment/>
      <protection/>
    </xf>
    <xf numFmtId="0" fontId="6" fillId="0" borderId="0" xfId="56" applyFont="1">
      <alignment/>
      <protection/>
    </xf>
    <xf numFmtId="0" fontId="12" fillId="34" borderId="14" xfId="56" applyFont="1" applyFill="1" applyBorder="1">
      <alignment/>
      <protection/>
    </xf>
    <xf numFmtId="0" fontId="6" fillId="34" borderId="15" xfId="56" applyFont="1" applyFill="1" applyBorder="1">
      <alignment/>
      <protection/>
    </xf>
    <xf numFmtId="0" fontId="11" fillId="34" borderId="14" xfId="56" applyFont="1" applyFill="1" applyBorder="1">
      <alignment/>
      <protection/>
    </xf>
    <xf numFmtId="0" fontId="11" fillId="34" borderId="15" xfId="56" applyFont="1" applyFill="1" applyBorder="1">
      <alignment/>
      <protection/>
    </xf>
    <xf numFmtId="0" fontId="4" fillId="34" borderId="15" xfId="56" applyFill="1" applyBorder="1">
      <alignment/>
      <protection/>
    </xf>
    <xf numFmtId="0" fontId="4" fillId="34" borderId="15" xfId="56" applyFont="1" applyFill="1" applyBorder="1">
      <alignment/>
      <protection/>
    </xf>
    <xf numFmtId="0" fontId="12" fillId="34" borderId="16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11" fillId="34" borderId="16" xfId="56" applyFont="1" applyFill="1" applyBorder="1">
      <alignment/>
      <protection/>
    </xf>
    <xf numFmtId="0" fontId="4" fillId="34" borderId="17" xfId="56" applyFill="1" applyBorder="1">
      <alignment/>
      <protection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49" fillId="0" borderId="15" xfId="56" applyFont="1" applyBorder="1">
      <alignment/>
      <protection/>
    </xf>
    <xf numFmtId="0" fontId="49" fillId="0" borderId="17" xfId="56" applyFont="1" applyBorder="1">
      <alignment/>
      <protection/>
    </xf>
    <xf numFmtId="164" fontId="48" fillId="0" borderId="0" xfId="0" applyNumberFormat="1" applyFont="1" applyAlignment="1">
      <alignment/>
    </xf>
    <xf numFmtId="176" fontId="3" fillId="0" borderId="0" xfId="60" applyNumberFormat="1" applyFont="1" applyAlignment="1">
      <alignment/>
    </xf>
    <xf numFmtId="0" fontId="54" fillId="0" borderId="0" xfId="0" applyFont="1" applyFill="1" applyBorder="1" applyAlignment="1">
      <alignment/>
    </xf>
    <xf numFmtId="171" fontId="53" fillId="0" borderId="0" xfId="0" applyNumberFormat="1" applyFont="1" applyAlignment="1">
      <alignment/>
    </xf>
    <xf numFmtId="164" fontId="54" fillId="0" borderId="0" xfId="0" applyNumberFormat="1" applyFont="1" applyFill="1" applyBorder="1" applyAlignment="1">
      <alignment vertical="top"/>
    </xf>
    <xf numFmtId="176" fontId="54" fillId="0" borderId="0" xfId="60" applyNumberFormat="1" applyFont="1" applyAlignment="1">
      <alignment/>
    </xf>
    <xf numFmtId="0" fontId="3" fillId="0" borderId="0" xfId="57" applyNumberFormat="1" applyFont="1" applyFill="1">
      <alignment/>
      <protection/>
    </xf>
    <xf numFmtId="0" fontId="3" fillId="0" borderId="0" xfId="0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56" applyFont="1">
      <alignment/>
      <protection/>
    </xf>
    <xf numFmtId="14" fontId="4" fillId="0" borderId="0" xfId="56" applyNumberFormat="1">
      <alignment/>
      <protection/>
    </xf>
    <xf numFmtId="0" fontId="14" fillId="0" borderId="0" xfId="56" applyFont="1" applyBorder="1">
      <alignment/>
      <protection/>
    </xf>
    <xf numFmtId="0" fontId="15" fillId="0" borderId="0" xfId="56" applyFont="1" applyBorder="1">
      <alignment/>
      <protection/>
    </xf>
    <xf numFmtId="0" fontId="4" fillId="0" borderId="18" xfId="56" applyBorder="1">
      <alignment/>
      <protection/>
    </xf>
    <xf numFmtId="0" fontId="3" fillId="0" borderId="19" xfId="56" applyFont="1" applyBorder="1">
      <alignment/>
      <protection/>
    </xf>
    <xf numFmtId="176" fontId="4" fillId="35" borderId="20" xfId="60" applyNumberFormat="1" applyFont="1" applyFill="1" applyBorder="1" applyAlignment="1">
      <alignment horizontal="center"/>
    </xf>
    <xf numFmtId="0" fontId="4" fillId="0" borderId="19" xfId="56" applyBorder="1">
      <alignment/>
      <protection/>
    </xf>
    <xf numFmtId="176" fontId="3" fillId="35" borderId="20" xfId="60" applyNumberFormat="1" applyFont="1" applyFill="1" applyBorder="1" applyAlignment="1">
      <alignment horizontal="center"/>
    </xf>
    <xf numFmtId="0" fontId="4" fillId="0" borderId="21" xfId="56" applyBorder="1">
      <alignment/>
      <protection/>
    </xf>
    <xf numFmtId="176" fontId="3" fillId="35" borderId="22" xfId="60" applyNumberFormat="1" applyFont="1" applyFill="1" applyBorder="1" applyAlignment="1">
      <alignment horizontal="center"/>
    </xf>
    <xf numFmtId="0" fontId="3" fillId="0" borderId="18" xfId="56" applyFont="1" applyBorder="1">
      <alignment/>
      <protection/>
    </xf>
    <xf numFmtId="176" fontId="4" fillId="35" borderId="23" xfId="60" applyNumberFormat="1" applyFont="1" applyFill="1" applyBorder="1" applyAlignment="1">
      <alignment horizontal="center"/>
    </xf>
    <xf numFmtId="0" fontId="4" fillId="0" borderId="23" xfId="56" applyBorder="1">
      <alignment/>
      <protection/>
    </xf>
    <xf numFmtId="0" fontId="3" fillId="0" borderId="23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0" fontId="3" fillId="0" borderId="22" xfId="56" applyFont="1" applyBorder="1" applyAlignment="1">
      <alignment horizontal="right"/>
      <protection/>
    </xf>
    <xf numFmtId="0" fontId="53" fillId="34" borderId="15" xfId="56" applyFont="1" applyFill="1" applyBorder="1">
      <alignment/>
      <protection/>
    </xf>
    <xf numFmtId="0" fontId="3" fillId="0" borderId="24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176" fontId="4" fillId="35" borderId="25" xfId="60" applyNumberFormat="1" applyFont="1" applyFill="1" applyBorder="1" applyAlignment="1">
      <alignment horizontal="center"/>
    </xf>
    <xf numFmtId="14" fontId="53" fillId="0" borderId="15" xfId="56" applyNumberFormat="1" applyFont="1" applyBorder="1" applyAlignment="1">
      <alignment horizontal="left"/>
      <protection/>
    </xf>
    <xf numFmtId="0" fontId="0" fillId="9" borderId="0" xfId="0" applyFill="1" applyAlignment="1">
      <alignment/>
    </xf>
    <xf numFmtId="0" fontId="4" fillId="9" borderId="0" xfId="0" applyFont="1" applyFill="1" applyBorder="1" applyAlignment="1">
      <alignment/>
    </xf>
    <xf numFmtId="170" fontId="4" fillId="9" borderId="0" xfId="0" applyNumberFormat="1" applyFont="1" applyFill="1" applyBorder="1" applyAlignment="1">
      <alignment vertical="top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3" fillId="0" borderId="0" xfId="60" applyNumberFormat="1" applyFont="1" applyAlignment="1">
      <alignment horizontal="center"/>
    </xf>
    <xf numFmtId="176" fontId="54" fillId="0" borderId="0" xfId="6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6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36" borderId="24" xfId="60" applyNumberFormat="1" applyFont="1" applyFill="1" applyBorder="1" applyAlignment="1">
      <alignment horizontal="center"/>
    </xf>
    <xf numFmtId="176" fontId="4" fillId="36" borderId="0" xfId="60" applyNumberFormat="1" applyFont="1" applyFill="1" applyBorder="1" applyAlignment="1">
      <alignment horizontal="center"/>
    </xf>
    <xf numFmtId="176" fontId="3" fillId="36" borderId="26" xfId="60" applyNumberFormat="1" applyFont="1" applyFill="1" applyBorder="1" applyAlignment="1">
      <alignment horizontal="center"/>
    </xf>
    <xf numFmtId="176" fontId="3" fillId="36" borderId="0" xfId="60" applyNumberFormat="1" applyFont="1" applyFill="1" applyBorder="1" applyAlignment="1">
      <alignment horizontal="center"/>
    </xf>
    <xf numFmtId="0" fontId="3" fillId="0" borderId="25" xfId="56" applyFont="1" applyBorder="1" applyAlignment="1">
      <alignment horizontal="center"/>
      <protection/>
    </xf>
    <xf numFmtId="176" fontId="4" fillId="35" borderId="27" xfId="60" applyNumberFormat="1" applyFont="1" applyFill="1" applyBorder="1" applyAlignment="1">
      <alignment horizontal="center"/>
    </xf>
    <xf numFmtId="176" fontId="3" fillId="35" borderId="28" xfId="60" applyNumberFormat="1" applyFont="1" applyFill="1" applyBorder="1" applyAlignment="1">
      <alignment horizontal="center"/>
    </xf>
    <xf numFmtId="176" fontId="3" fillId="35" borderId="27" xfId="60" applyNumberFormat="1" applyFont="1" applyFill="1" applyBorder="1" applyAlignment="1">
      <alignment horizontal="center"/>
    </xf>
    <xf numFmtId="164" fontId="4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PNAIR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9525</xdr:colOff>
      <xdr:row>5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1876425</xdr:colOff>
      <xdr:row>5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0"/>
          <a:ext cx="7286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4"/>
  <sheetViews>
    <sheetView showGridLines="0" tabSelected="1" zoomScale="80" zoomScaleNormal="80" zoomScalePageLayoutView="0" workbookViewId="0" topLeftCell="A1">
      <selection activeCell="I46" sqref="I46"/>
    </sheetView>
  </sheetViews>
  <sheetFormatPr defaultColWidth="9.140625" defaultRowHeight="12.75"/>
  <cols>
    <col min="1" max="1" width="32.8515625" style="40" customWidth="1"/>
    <col min="2" max="2" width="65.57421875" style="40" customWidth="1"/>
    <col min="3" max="3" width="15.57421875" style="40" customWidth="1"/>
    <col min="4" max="4" width="28.7109375" style="40" customWidth="1"/>
    <col min="5" max="6" width="9.140625" style="40" customWidth="1"/>
    <col min="7" max="7" width="14.7109375" style="40" customWidth="1"/>
    <col min="8" max="8" width="20.421875" style="40" customWidth="1"/>
    <col min="9" max="9" width="22.8515625" style="40" customWidth="1"/>
    <col min="10" max="10" width="24.421875" style="40" customWidth="1"/>
    <col min="11" max="11" width="24.28125" style="40" customWidth="1"/>
    <col min="12" max="16384" width="9.140625" style="40" customWidth="1"/>
  </cols>
  <sheetData>
    <row r="1" ht="12.75"/>
    <row r="2" ht="12.75"/>
    <row r="3" ht="12.75"/>
    <row r="4" ht="12.75"/>
    <row r="5" ht="12.75"/>
    <row r="6" ht="35.25" customHeight="1"/>
    <row r="7" spans="1:4" ht="12.75">
      <c r="A7" s="36" t="s">
        <v>106</v>
      </c>
      <c r="B7" s="37" t="s">
        <v>137</v>
      </c>
      <c r="C7" s="38"/>
      <c r="D7" s="39"/>
    </row>
    <row r="8" spans="1:11" ht="15">
      <c r="A8" s="41" t="s">
        <v>107</v>
      </c>
      <c r="B8" s="42" t="s">
        <v>183</v>
      </c>
      <c r="C8" s="43"/>
      <c r="D8" s="44"/>
      <c r="G8" s="103" t="s">
        <v>160</v>
      </c>
      <c r="H8" s="51"/>
      <c r="I8" s="51"/>
      <c r="J8" s="51"/>
      <c r="K8" s="51"/>
    </row>
    <row r="9" spans="2:13" s="45" customFormat="1" ht="12.75">
      <c r="B9" s="46"/>
      <c r="C9" s="47" t="s">
        <v>108</v>
      </c>
      <c r="D9" s="122" t="s">
        <v>184</v>
      </c>
      <c r="F9" s="40"/>
      <c r="G9" s="51"/>
      <c r="H9" s="51"/>
      <c r="I9" s="51"/>
      <c r="J9" s="51"/>
      <c r="K9" s="51"/>
      <c r="L9" s="48"/>
      <c r="M9" s="48"/>
    </row>
    <row r="10" spans="1:13" ht="12.75">
      <c r="A10" s="41" t="s">
        <v>109</v>
      </c>
      <c r="B10" s="49" t="s">
        <v>186</v>
      </c>
      <c r="C10" s="41"/>
      <c r="D10" s="122"/>
      <c r="G10" s="104" t="s">
        <v>161</v>
      </c>
      <c r="H10" s="51"/>
      <c r="I10" s="51"/>
      <c r="J10" s="51"/>
      <c r="K10" s="51"/>
      <c r="L10" s="51"/>
      <c r="M10" s="51"/>
    </row>
    <row r="11" spans="1:13" ht="13.5" thickBot="1">
      <c r="A11" s="52" t="s">
        <v>110</v>
      </c>
      <c r="B11" s="50">
        <v>40428</v>
      </c>
      <c r="C11" s="52" t="s">
        <v>111</v>
      </c>
      <c r="D11" s="53" t="s">
        <v>185</v>
      </c>
      <c r="G11" s="51"/>
      <c r="H11" s="51"/>
      <c r="I11" s="51"/>
      <c r="J11" s="51"/>
      <c r="K11" s="51"/>
      <c r="L11" s="51"/>
      <c r="M11" s="51"/>
    </row>
    <row r="12" spans="1:13" ht="13.5" thickBot="1">
      <c r="A12" s="36" t="s">
        <v>112</v>
      </c>
      <c r="B12" s="54" t="s">
        <v>175</v>
      </c>
      <c r="C12" s="43"/>
      <c r="D12" s="44"/>
      <c r="G12" s="105"/>
      <c r="H12" s="114"/>
      <c r="I12" s="119" t="s">
        <v>164</v>
      </c>
      <c r="J12" s="138" t="s">
        <v>165</v>
      </c>
      <c r="K12" s="120" t="s">
        <v>166</v>
      </c>
      <c r="L12" s="51"/>
      <c r="M12" s="51"/>
    </row>
    <row r="13" spans="1:13" ht="14.25">
      <c r="A13" s="55"/>
      <c r="B13" s="56" t="s">
        <v>138</v>
      </c>
      <c r="C13" s="43"/>
      <c r="D13" s="44"/>
      <c r="G13" s="112" t="s">
        <v>162</v>
      </c>
      <c r="H13" s="115" t="s">
        <v>176</v>
      </c>
      <c r="I13" s="134">
        <v>-0.10903526349539917</v>
      </c>
      <c r="J13" s="121">
        <f>'Carbon - ENGLAND'!L63</f>
        <v>-0.08712088457375171</v>
      </c>
      <c r="K13" s="113">
        <f>'Carbon - ENGLAND'!L65</f>
        <v>-0.09672632366035894</v>
      </c>
      <c r="L13" s="51"/>
      <c r="M13" s="51"/>
    </row>
    <row r="14" spans="1:13" ht="14.25">
      <c r="A14" s="41"/>
      <c r="B14" s="90"/>
      <c r="C14" s="43"/>
      <c r="D14" s="44"/>
      <c r="G14" s="108"/>
      <c r="H14" s="116" t="s">
        <v>177</v>
      </c>
      <c r="I14" s="135">
        <v>-0.573472855872351</v>
      </c>
      <c r="J14" s="139">
        <f>'Methane - ENGLAND'!L63</f>
        <v>-0.5659590201074579</v>
      </c>
      <c r="K14" s="107">
        <f>'Methane - ENGLAND'!L65</f>
        <v>-0.5679076920432546</v>
      </c>
      <c r="L14" s="51"/>
      <c r="M14" s="51"/>
    </row>
    <row r="15" spans="1:13" ht="14.25">
      <c r="A15" s="87" t="s">
        <v>148</v>
      </c>
      <c r="B15" s="123" t="s">
        <v>147</v>
      </c>
      <c r="C15" s="43"/>
      <c r="D15" s="44"/>
      <c r="G15" s="108"/>
      <c r="H15" s="116" t="s">
        <v>178</v>
      </c>
      <c r="I15" s="135">
        <v>-0.5288274576955384</v>
      </c>
      <c r="J15" s="139">
        <f>'N2O - ENGLAND'!L52</f>
        <v>-0.5251165444013762</v>
      </c>
      <c r="K15" s="107">
        <f>'N2O - ENGLAND'!L54</f>
        <v>-0.5272016900120732</v>
      </c>
      <c r="L15" s="51"/>
      <c r="M15" s="51"/>
    </row>
    <row r="16" spans="1:13" ht="13.5" thickBot="1">
      <c r="A16" s="57"/>
      <c r="B16" s="90"/>
      <c r="C16" s="43"/>
      <c r="D16" s="44"/>
      <c r="G16" s="110"/>
      <c r="H16" s="117" t="s">
        <v>163</v>
      </c>
      <c r="I16" s="136">
        <v>-0.21142790931040836</v>
      </c>
      <c r="J16" s="140">
        <f>'Basket - ENGLAND'!M98</f>
        <v>-0.19178819605603076</v>
      </c>
      <c r="K16" s="111">
        <f>'Basket - ENGLAND'!M100</f>
        <v>-0.20026063554644233</v>
      </c>
      <c r="L16" s="51"/>
      <c r="M16" s="51"/>
    </row>
    <row r="17" spans="1:13" ht="14.25">
      <c r="A17" s="58"/>
      <c r="B17" s="91"/>
      <c r="C17" s="58"/>
      <c r="D17" s="59"/>
      <c r="G17" s="106" t="s">
        <v>167</v>
      </c>
      <c r="H17" s="115" t="s">
        <v>176</v>
      </c>
      <c r="I17" s="135">
        <v>-0.16808908576887532</v>
      </c>
      <c r="J17" s="139">
        <f>'Carbon - SCOTLAND'!L63</f>
        <v>-0.22471755043731545</v>
      </c>
      <c r="K17" s="107">
        <f>'Carbon - SCOTLAND'!L65</f>
        <v>-0.2354845962471904</v>
      </c>
      <c r="L17" s="51"/>
      <c r="M17" s="51"/>
    </row>
    <row r="18" spans="1:13" ht="14.25">
      <c r="A18" s="60" t="s">
        <v>113</v>
      </c>
      <c r="B18" s="61"/>
      <c r="C18" s="60" t="s">
        <v>114</v>
      </c>
      <c r="D18" s="62" t="s">
        <v>115</v>
      </c>
      <c r="G18" s="108"/>
      <c r="H18" s="116" t="s">
        <v>177</v>
      </c>
      <c r="I18" s="135">
        <v>-0.4314094249242642</v>
      </c>
      <c r="J18" s="139">
        <f>'Methane - SCOTLAND'!L63</f>
        <v>-0.4678396248940024</v>
      </c>
      <c r="K18" s="107">
        <f>'Methane - SCOTLAND'!L65</f>
        <v>-0.4685592883852661</v>
      </c>
      <c r="L18" s="51"/>
      <c r="M18" s="51"/>
    </row>
    <row r="19" spans="1:13" ht="14.25">
      <c r="A19" s="63" t="s">
        <v>116</v>
      </c>
      <c r="B19" s="64" t="s">
        <v>117</v>
      </c>
      <c r="C19" s="65"/>
      <c r="D19" s="66" t="s">
        <v>118</v>
      </c>
      <c r="G19" s="108"/>
      <c r="H19" s="116" t="s">
        <v>178</v>
      </c>
      <c r="I19" s="135">
        <v>-0.31858340019425513</v>
      </c>
      <c r="J19" s="139">
        <f>'N2O - SCOTLAND'!L52</f>
        <v>-0.32429261728726355</v>
      </c>
      <c r="K19" s="107">
        <f>'N2O - SCOTLAND'!L54</f>
        <v>-0.32613812393811004</v>
      </c>
      <c r="L19" s="51"/>
      <c r="M19" s="51"/>
    </row>
    <row r="20" spans="1:13" ht="13.5" thickBot="1">
      <c r="A20" s="63" t="s">
        <v>119</v>
      </c>
      <c r="B20" s="64" t="s">
        <v>120</v>
      </c>
      <c r="C20" s="65"/>
      <c r="D20" s="66" t="s">
        <v>118</v>
      </c>
      <c r="G20" s="108"/>
      <c r="H20" s="116" t="s">
        <v>163</v>
      </c>
      <c r="I20" s="137">
        <v>-0.2127691725506446</v>
      </c>
      <c r="J20" s="141">
        <f>'Basket - SCOTLAND'!M98</f>
        <v>-0.26260240427714787</v>
      </c>
      <c r="K20" s="109">
        <f>'Basket - SCOTLAND'!M100</f>
        <v>-0.27117152476237266</v>
      </c>
      <c r="L20" s="51"/>
      <c r="M20" s="51"/>
    </row>
    <row r="21" spans="1:13" ht="14.25">
      <c r="A21" s="63">
        <v>1</v>
      </c>
      <c r="B21" s="64" t="s">
        <v>121</v>
      </c>
      <c r="C21" s="65"/>
      <c r="D21" s="66" t="s">
        <v>118</v>
      </c>
      <c r="G21" s="112" t="s">
        <v>168</v>
      </c>
      <c r="H21" s="115" t="s">
        <v>176</v>
      </c>
      <c r="I21" s="134">
        <v>-0.026386110415415224</v>
      </c>
      <c r="J21" s="121">
        <f>'Carbon - WALES'!L63</f>
        <v>-0.14231562743755902</v>
      </c>
      <c r="K21" s="113">
        <f>'Carbon - WALES'!L65</f>
        <v>-0.15934571164127975</v>
      </c>
      <c r="L21" s="51"/>
      <c r="M21" s="51"/>
    </row>
    <row r="22" spans="1:13" ht="14.25">
      <c r="A22" s="63">
        <v>2</v>
      </c>
      <c r="B22" s="64" t="s">
        <v>122</v>
      </c>
      <c r="C22" s="65"/>
      <c r="D22" s="66" t="s">
        <v>118</v>
      </c>
      <c r="G22" s="108"/>
      <c r="H22" s="116" t="s">
        <v>177</v>
      </c>
      <c r="I22" s="135">
        <v>-0.44476431716270903</v>
      </c>
      <c r="J22" s="139">
        <f>'Methane - WALES'!L63</f>
        <v>-0.4638402656220241</v>
      </c>
      <c r="K22" s="107">
        <f>'Methane - WALES'!L65</f>
        <v>-0.4641868161259812</v>
      </c>
      <c r="L22" s="51"/>
      <c r="M22" s="51"/>
    </row>
    <row r="23" spans="1:13" ht="14.25">
      <c r="A23" s="63">
        <v>3</v>
      </c>
      <c r="B23" s="64" t="s">
        <v>123</v>
      </c>
      <c r="C23" s="65"/>
      <c r="D23" s="66" t="s">
        <v>118</v>
      </c>
      <c r="G23" s="108"/>
      <c r="H23" s="116" t="s">
        <v>178</v>
      </c>
      <c r="I23" s="135">
        <v>-0.28884801485399947</v>
      </c>
      <c r="J23" s="139">
        <f>'N2O - WALES'!L52</f>
        <v>-0.29345279006295716</v>
      </c>
      <c r="K23" s="107">
        <f>'N2O - WALES'!L54</f>
        <v>-0.2975585688883585</v>
      </c>
      <c r="L23" s="51"/>
      <c r="M23" s="51"/>
    </row>
    <row r="24" spans="1:13" ht="13.5" thickBot="1">
      <c r="A24" s="63">
        <v>4</v>
      </c>
      <c r="B24" s="64" t="s">
        <v>124</v>
      </c>
      <c r="C24" s="65"/>
      <c r="D24" s="66" t="s">
        <v>118</v>
      </c>
      <c r="G24" s="110"/>
      <c r="H24" s="117" t="s">
        <v>163</v>
      </c>
      <c r="I24" s="136">
        <v>-0.09872973859715013</v>
      </c>
      <c r="J24" s="140">
        <f>'Basket - WALES'!M98</f>
        <v>-0.1946291669160652</v>
      </c>
      <c r="K24" s="111">
        <f>'Basket - WALES'!M100</f>
        <v>-0.208785249322974</v>
      </c>
      <c r="L24" s="51"/>
      <c r="M24" s="51"/>
    </row>
    <row r="25" spans="1:13" ht="14.25">
      <c r="A25" s="63" t="s">
        <v>125</v>
      </c>
      <c r="B25" s="64" t="s">
        <v>126</v>
      </c>
      <c r="C25" s="65"/>
      <c r="D25" s="66" t="s">
        <v>118</v>
      </c>
      <c r="G25" s="106" t="s">
        <v>169</v>
      </c>
      <c r="H25" s="115" t="s">
        <v>176</v>
      </c>
      <c r="I25" s="135">
        <v>-0.06658040663318128</v>
      </c>
      <c r="J25" s="139">
        <f>'Carbon - N IRELAND'!L63</f>
        <v>0.0005373963799196719</v>
      </c>
      <c r="K25" s="107">
        <f>'Carbon - N IRELAND'!L65</f>
        <v>-0.038862846941502424</v>
      </c>
      <c r="L25" s="51"/>
      <c r="M25" s="51"/>
    </row>
    <row r="26" spans="1:13" ht="14.25">
      <c r="A26" s="63" t="s">
        <v>127</v>
      </c>
      <c r="B26" s="64" t="s">
        <v>128</v>
      </c>
      <c r="C26" s="65"/>
      <c r="D26" s="66" t="s">
        <v>118</v>
      </c>
      <c r="G26" s="108"/>
      <c r="H26" s="116" t="s">
        <v>177</v>
      </c>
      <c r="I26" s="135">
        <v>-0.23756335976432497</v>
      </c>
      <c r="J26" s="139">
        <f>'Methane - N IRELAND'!L63</f>
        <v>-0.306489536774154</v>
      </c>
      <c r="K26" s="107">
        <f>'Methane - N IRELAND'!L65</f>
        <v>-0.30924931661635424</v>
      </c>
      <c r="L26" s="51"/>
      <c r="M26" s="51"/>
    </row>
    <row r="27" spans="1:13" ht="14.25">
      <c r="A27" s="63">
        <v>6</v>
      </c>
      <c r="B27" s="64" t="s">
        <v>129</v>
      </c>
      <c r="C27" s="65"/>
      <c r="D27" s="66" t="s">
        <v>118</v>
      </c>
      <c r="G27" s="108"/>
      <c r="H27" s="116" t="s">
        <v>178</v>
      </c>
      <c r="I27" s="135">
        <v>-0.2684792629919959</v>
      </c>
      <c r="J27" s="139">
        <f>'N2O - N IRELAND'!L52</f>
        <v>-0.2653434845035813</v>
      </c>
      <c r="K27" s="107">
        <f>'N2O - N IRELAND'!L54</f>
        <v>-0.2667267614539343</v>
      </c>
      <c r="L27" s="51"/>
      <c r="M27" s="51"/>
    </row>
    <row r="28" spans="1:13" ht="13.5" thickBot="1">
      <c r="A28" s="63">
        <v>7</v>
      </c>
      <c r="B28" s="64" t="s">
        <v>130</v>
      </c>
      <c r="C28" s="65"/>
      <c r="D28" s="66" t="s">
        <v>118</v>
      </c>
      <c r="G28" s="110"/>
      <c r="H28" s="117" t="s">
        <v>163</v>
      </c>
      <c r="I28" s="136">
        <v>-0.11238784485914503</v>
      </c>
      <c r="J28" s="140">
        <f>'Basket - N IRELAND'!M98</f>
        <v>-0.08361000118113929</v>
      </c>
      <c r="K28" s="111">
        <f>'Basket - N IRELAND'!M100</f>
        <v>-0.1110002590726147</v>
      </c>
      <c r="L28" s="51"/>
      <c r="M28" s="51"/>
    </row>
    <row r="29" spans="1:13" ht="12.75">
      <c r="A29" s="63">
        <v>8</v>
      </c>
      <c r="B29" s="64" t="s">
        <v>131</v>
      </c>
      <c r="C29" s="65"/>
      <c r="D29" s="66" t="s">
        <v>118</v>
      </c>
      <c r="G29" s="51"/>
      <c r="H29" s="51"/>
      <c r="I29" s="51"/>
      <c r="J29" s="51"/>
      <c r="K29" s="51"/>
      <c r="L29" s="51"/>
      <c r="M29" s="51"/>
    </row>
    <row r="30" spans="1:13" ht="12.75">
      <c r="A30" s="63"/>
      <c r="B30" s="64"/>
      <c r="C30" s="67"/>
      <c r="D30" s="66"/>
      <c r="F30" s="75"/>
      <c r="G30" s="51"/>
      <c r="H30" s="51"/>
      <c r="I30" s="51"/>
      <c r="J30" s="51"/>
      <c r="K30" s="51"/>
      <c r="L30" s="51"/>
      <c r="M30" s="51"/>
    </row>
    <row r="31" spans="1:13" ht="12.75">
      <c r="A31" s="68"/>
      <c r="B31" s="69"/>
      <c r="C31" s="70"/>
      <c r="D31" s="71"/>
      <c r="G31" s="51"/>
      <c r="H31" s="51"/>
      <c r="I31" s="51"/>
      <c r="J31" s="51"/>
      <c r="K31" s="51"/>
      <c r="L31" s="51"/>
      <c r="M31" s="51"/>
    </row>
    <row r="32" spans="1:13" ht="12.75">
      <c r="A32" s="72" t="s">
        <v>132</v>
      </c>
      <c r="B32" s="73"/>
      <c r="C32" s="74"/>
      <c r="D32" s="73"/>
      <c r="G32" s="51"/>
      <c r="H32" s="51"/>
      <c r="I32" s="51"/>
      <c r="J32" s="51"/>
      <c r="K32" s="51"/>
      <c r="L32" s="51"/>
      <c r="M32" s="51"/>
    </row>
    <row r="33" spans="1:13" ht="12.75">
      <c r="A33" s="76">
        <v>9</v>
      </c>
      <c r="B33" s="77" t="s">
        <v>133</v>
      </c>
      <c r="C33" s="78" t="s">
        <v>134</v>
      </c>
      <c r="D33" s="79"/>
      <c r="G33" s="51"/>
      <c r="H33" s="51"/>
      <c r="I33" s="51"/>
      <c r="J33" s="51"/>
      <c r="K33" s="51"/>
      <c r="L33" s="51"/>
      <c r="M33" s="51"/>
    </row>
    <row r="34" spans="1:13" ht="12.75">
      <c r="A34" s="76">
        <v>10</v>
      </c>
      <c r="B34" s="77" t="s">
        <v>135</v>
      </c>
      <c r="C34" s="78" t="s">
        <v>139</v>
      </c>
      <c r="D34" s="118" t="s">
        <v>134</v>
      </c>
      <c r="G34" s="51"/>
      <c r="H34" s="51"/>
      <c r="I34" s="51"/>
      <c r="J34" s="51"/>
      <c r="K34" s="51"/>
      <c r="L34" s="51"/>
      <c r="M34" s="51"/>
    </row>
    <row r="35" spans="1:13" ht="12.75">
      <c r="A35" s="76">
        <v>11</v>
      </c>
      <c r="B35" s="77" t="s">
        <v>136</v>
      </c>
      <c r="C35" s="78" t="s">
        <v>170</v>
      </c>
      <c r="D35" s="80"/>
      <c r="G35" s="51"/>
      <c r="H35" s="51"/>
      <c r="I35" s="51"/>
      <c r="J35" s="51"/>
      <c r="K35" s="51"/>
      <c r="L35" s="51"/>
      <c r="M35" s="51"/>
    </row>
    <row r="36" spans="1:13" ht="12.75">
      <c r="A36" s="76">
        <v>12</v>
      </c>
      <c r="B36" s="77" t="s">
        <v>140</v>
      </c>
      <c r="C36" s="78" t="s">
        <v>134</v>
      </c>
      <c r="D36" s="80"/>
      <c r="G36" s="51"/>
      <c r="H36" s="51"/>
      <c r="I36" s="51"/>
      <c r="J36" s="51"/>
      <c r="K36" s="51"/>
      <c r="L36" s="51"/>
      <c r="M36" s="51"/>
    </row>
    <row r="37" spans="1:13" ht="12.75">
      <c r="A37" s="76">
        <v>13</v>
      </c>
      <c r="B37" s="77" t="s">
        <v>171</v>
      </c>
      <c r="C37" s="78" t="s">
        <v>170</v>
      </c>
      <c r="D37" s="81"/>
      <c r="G37" s="51"/>
      <c r="H37" s="51"/>
      <c r="I37" s="51"/>
      <c r="J37" s="51"/>
      <c r="K37" s="51"/>
      <c r="L37" s="51"/>
      <c r="M37" s="51"/>
    </row>
    <row r="38" spans="1:13" ht="12.75">
      <c r="A38" s="76">
        <v>14</v>
      </c>
      <c r="B38" s="77" t="s">
        <v>172</v>
      </c>
      <c r="C38" s="78" t="s">
        <v>170</v>
      </c>
      <c r="D38" s="80"/>
      <c r="G38" s="51"/>
      <c r="H38" s="51"/>
      <c r="I38" s="51"/>
      <c r="J38" s="51"/>
      <c r="K38" s="51"/>
      <c r="L38" s="51"/>
      <c r="M38" s="51"/>
    </row>
    <row r="39" spans="1:13" ht="12.75">
      <c r="A39" s="76">
        <v>15</v>
      </c>
      <c r="B39" s="77" t="s">
        <v>173</v>
      </c>
      <c r="C39" s="78" t="s">
        <v>174</v>
      </c>
      <c r="D39" s="80"/>
      <c r="G39" s="51"/>
      <c r="H39" s="51"/>
      <c r="I39" s="51"/>
      <c r="J39" s="51"/>
      <c r="K39" s="51"/>
      <c r="L39" s="51"/>
      <c r="M39" s="51"/>
    </row>
    <row r="40" spans="1:13" ht="12.75">
      <c r="A40" s="82"/>
      <c r="B40" s="83"/>
      <c r="C40" s="84"/>
      <c r="D40" s="85"/>
      <c r="G40" s="51"/>
      <c r="H40" s="51"/>
      <c r="I40" s="51"/>
      <c r="J40" s="51"/>
      <c r="K40" s="51"/>
      <c r="L40" s="51"/>
      <c r="M40" s="51"/>
    </row>
    <row r="41" spans="7:13" ht="12.75">
      <c r="G41" s="51"/>
      <c r="H41" s="51"/>
      <c r="I41" s="51"/>
      <c r="J41" s="51"/>
      <c r="K41" s="51"/>
      <c r="L41" s="51"/>
      <c r="M41" s="51"/>
    </row>
    <row r="42" spans="12:13" ht="12.75">
      <c r="L42" s="51"/>
      <c r="M42" s="51"/>
    </row>
    <row r="43" spans="12:13" ht="12.75">
      <c r="L43" s="51"/>
      <c r="M43" s="51"/>
    </row>
    <row r="44" spans="12:13" ht="12.75">
      <c r="L44" s="51"/>
      <c r="M44" s="51"/>
    </row>
    <row r="45" spans="1:13" ht="12.75">
      <c r="A45" s="102"/>
      <c r="L45" s="51"/>
      <c r="M45" s="51"/>
    </row>
    <row r="46" spans="12:13" ht="12.75">
      <c r="L46" s="51"/>
      <c r="M46" s="51"/>
    </row>
    <row r="47" spans="12:13" ht="12.75">
      <c r="L47" s="51"/>
      <c r="M47" s="51"/>
    </row>
    <row r="48" spans="12:13" ht="12.75">
      <c r="L48" s="51"/>
      <c r="M48" s="51"/>
    </row>
    <row r="49" spans="2:13" ht="12.75">
      <c r="B49" s="101"/>
      <c r="M49" s="51"/>
    </row>
    <row r="51" ht="12.75">
      <c r="A51" s="102"/>
    </row>
    <row r="54" ht="12.75">
      <c r="A54" s="101"/>
    </row>
  </sheetData>
  <sheetProtection/>
  <printOptions/>
  <pageMargins left="0.7" right="0.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L1" sqref="L1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51.7109375" style="0" bestFit="1" customWidth="1"/>
    <col min="4" max="10" width="7.8515625" style="0" customWidth="1"/>
    <col min="11" max="11" width="9.140625" style="0" customWidth="1"/>
    <col min="12" max="12" width="25.421875" style="131" bestFit="1" customWidth="1"/>
    <col min="13" max="14" width="9.140625" style="0" customWidth="1"/>
    <col min="16" max="16" width="9.140625" style="0" customWidth="1"/>
  </cols>
  <sheetData>
    <row r="2" spans="2:12" ht="16.5">
      <c r="B2" s="8" t="s">
        <v>60</v>
      </c>
      <c r="C2" t="s">
        <v>141</v>
      </c>
      <c r="L2" s="130" t="s">
        <v>179</v>
      </c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2" ht="12.75">
      <c r="B4" s="2" t="s">
        <v>0</v>
      </c>
      <c r="C4" s="2" t="s">
        <v>1</v>
      </c>
      <c r="D4" s="2">
        <v>1990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87"/>
      <c r="L4" s="130" t="s">
        <v>180</v>
      </c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2" ht="12.75">
      <c r="B8" s="2" t="s">
        <v>2</v>
      </c>
      <c r="C8" s="2"/>
      <c r="D8" s="4">
        <v>21.474097790286283</v>
      </c>
      <c r="E8" s="4">
        <v>16.76342668295208</v>
      </c>
      <c r="F8" s="4">
        <v>17.363324184072564</v>
      </c>
      <c r="G8" s="4">
        <v>16.60019884887241</v>
      </c>
      <c r="H8" s="4">
        <v>17.055254121136294</v>
      </c>
      <c r="I8" s="4">
        <v>16.55792042606744</v>
      </c>
      <c r="J8" s="4">
        <v>15.68054727341497</v>
      </c>
      <c r="L8" s="128">
        <f>(J8-D8)/D8</f>
        <v>-0.26979249947776623</v>
      </c>
    </row>
    <row r="9" spans="2:10" ht="12.75">
      <c r="B9" s="3" t="s">
        <v>3</v>
      </c>
      <c r="C9" s="124" t="s">
        <v>64</v>
      </c>
      <c r="D9" s="5">
        <v>9.184389633224436</v>
      </c>
      <c r="E9" s="5">
        <v>6.802346669423624</v>
      </c>
      <c r="F9" s="5">
        <v>7.175241309023689</v>
      </c>
      <c r="G9" s="5">
        <v>6.781632869078455</v>
      </c>
      <c r="H9" s="5">
        <v>7.583529467524377</v>
      </c>
      <c r="I9" s="5">
        <v>7.13198837878136</v>
      </c>
      <c r="J9" s="5">
        <v>6.760539352780189</v>
      </c>
    </row>
    <row r="10" spans="2:10" ht="12.75">
      <c r="B10" s="2"/>
      <c r="C10" s="124" t="s">
        <v>65</v>
      </c>
      <c r="D10" s="5">
        <v>10.286968439270673</v>
      </c>
      <c r="E10" s="5">
        <v>7.811011710559904</v>
      </c>
      <c r="F10" s="5">
        <v>8.063088214520466</v>
      </c>
      <c r="G10" s="5">
        <v>7.549383108045014</v>
      </c>
      <c r="H10" s="5">
        <v>6.956442323451766</v>
      </c>
      <c r="I10" s="5">
        <v>6.794397949469941</v>
      </c>
      <c r="J10" s="5">
        <v>6.270821946999698</v>
      </c>
    </row>
    <row r="11" spans="2:10" ht="12.75">
      <c r="B11" s="2"/>
      <c r="C11" s="124" t="s">
        <v>4</v>
      </c>
      <c r="D11" s="5">
        <v>1.990121506135071</v>
      </c>
      <c r="E11" s="5">
        <v>2.1384294474667684</v>
      </c>
      <c r="F11" s="5">
        <v>2.1133028521555954</v>
      </c>
      <c r="G11" s="5">
        <v>2.2576815851788994</v>
      </c>
      <c r="H11" s="5">
        <v>2.5042238696100396</v>
      </c>
      <c r="I11" s="5">
        <v>2.6207821778758706</v>
      </c>
      <c r="J11" s="5">
        <v>2.638600329480661</v>
      </c>
    </row>
    <row r="12" spans="2:10" ht="12.75">
      <c r="B12" s="2"/>
      <c r="C12" s="3" t="s">
        <v>5</v>
      </c>
      <c r="D12" s="5">
        <v>0.01261821165610462</v>
      </c>
      <c r="E12" s="5">
        <v>0.011638855501783223</v>
      </c>
      <c r="F12" s="5">
        <v>0.011691808372812874</v>
      </c>
      <c r="G12" s="5">
        <v>0.011501286570041772</v>
      </c>
      <c r="H12" s="5">
        <v>0.011058460550111667</v>
      </c>
      <c r="I12" s="5">
        <v>0.010751919940269512</v>
      </c>
      <c r="J12" s="5">
        <v>0.010585644154420808</v>
      </c>
    </row>
    <row r="13" spans="2:12" ht="12.75">
      <c r="B13" s="2" t="s">
        <v>6</v>
      </c>
      <c r="C13" s="2"/>
      <c r="D13" s="4">
        <v>7.432633889952329</v>
      </c>
      <c r="E13" s="4">
        <v>7.734223394018254</v>
      </c>
      <c r="F13" s="4">
        <v>7.829669556385038</v>
      </c>
      <c r="G13" s="4">
        <v>7.890860024060224</v>
      </c>
      <c r="H13" s="4">
        <v>7.950920055405334</v>
      </c>
      <c r="I13" s="4">
        <v>7.963822159006126</v>
      </c>
      <c r="J13" s="4">
        <v>7.772676466276081</v>
      </c>
      <c r="L13" s="128">
        <f>(J13-D13)/D13</f>
        <v>0.04574994293522691</v>
      </c>
    </row>
    <row r="14" spans="2:10" ht="12.75">
      <c r="B14" s="3" t="s">
        <v>7</v>
      </c>
      <c r="C14" s="3" t="s">
        <v>8</v>
      </c>
      <c r="D14" s="5">
        <v>0.005219912093265057</v>
      </c>
      <c r="E14" s="5">
        <v>0.010110165491758619</v>
      </c>
      <c r="F14" s="5">
        <v>0.010257572217503666</v>
      </c>
      <c r="G14" s="5">
        <v>0.01271058383610199</v>
      </c>
      <c r="H14" s="5">
        <v>0.011889134409463181</v>
      </c>
      <c r="I14" s="5">
        <v>0.011192523900756833</v>
      </c>
      <c r="J14" s="5">
        <v>0.010319268301906721</v>
      </c>
    </row>
    <row r="15" spans="2:10" ht="12.75">
      <c r="B15" s="3"/>
      <c r="C15" s="3" t="s">
        <v>9</v>
      </c>
      <c r="D15" s="5">
        <v>0.0016054170996259492</v>
      </c>
      <c r="E15" s="5">
        <v>0.014528496201243208</v>
      </c>
      <c r="F15" s="5">
        <v>0.012489508366625445</v>
      </c>
      <c r="G15" s="5">
        <v>0.011406861377991337</v>
      </c>
      <c r="H15" s="5">
        <v>0.013672075651959088</v>
      </c>
      <c r="I15" s="5">
        <v>0.015224011836994065</v>
      </c>
      <c r="J15" s="5">
        <v>0.016596743796833676</v>
      </c>
    </row>
    <row r="16" spans="2:10" ht="12.75">
      <c r="B16" s="3" t="s">
        <v>10</v>
      </c>
      <c r="C16" s="3" t="s">
        <v>11</v>
      </c>
      <c r="D16" s="5">
        <v>4.224620343510042</v>
      </c>
      <c r="E16" s="5">
        <v>4.589126537625871</v>
      </c>
      <c r="F16" s="5">
        <v>4.5931283862544765</v>
      </c>
      <c r="G16" s="5">
        <v>4.528843239555391</v>
      </c>
      <c r="H16" s="5">
        <v>4.455585407376686</v>
      </c>
      <c r="I16" s="5">
        <v>4.449216625717085</v>
      </c>
      <c r="J16" s="5">
        <v>4.308009096095971</v>
      </c>
    </row>
    <row r="17" spans="2:10" ht="12.75">
      <c r="B17" s="3"/>
      <c r="C17" s="3" t="s">
        <v>12</v>
      </c>
      <c r="D17" s="5">
        <v>0.5855162156372684</v>
      </c>
      <c r="E17" s="5">
        <v>0.897727051957049</v>
      </c>
      <c r="F17" s="5">
        <v>0.9243846304495791</v>
      </c>
      <c r="G17" s="5">
        <v>0.9487512767814208</v>
      </c>
      <c r="H17" s="5">
        <v>0.9581677169713855</v>
      </c>
      <c r="I17" s="5">
        <v>0.992660985111545</v>
      </c>
      <c r="J17" s="5">
        <v>0.974201164625461</v>
      </c>
    </row>
    <row r="18" spans="2:10" ht="12.75">
      <c r="B18" s="3"/>
      <c r="C18" s="3" t="s">
        <v>13</v>
      </c>
      <c r="D18" s="5">
        <v>0.21232630690757964</v>
      </c>
      <c r="E18" s="5">
        <v>0.28963434264106236</v>
      </c>
      <c r="F18" s="5">
        <v>0.28365575593127124</v>
      </c>
      <c r="G18" s="5">
        <v>0.2954258506166102</v>
      </c>
      <c r="H18" s="5">
        <v>0.2913852608191988</v>
      </c>
      <c r="I18" s="5">
        <v>0.29226617704281543</v>
      </c>
      <c r="J18" s="5">
        <v>0.27036272259130184</v>
      </c>
    </row>
    <row r="19" spans="2:10" ht="12.75">
      <c r="B19" s="3"/>
      <c r="C19" s="3" t="s">
        <v>14</v>
      </c>
      <c r="D19" s="5">
        <v>1.2656069700494905</v>
      </c>
      <c r="E19" s="5">
        <v>0.9937561916182842</v>
      </c>
      <c r="F19" s="5">
        <v>0.9881059083642213</v>
      </c>
      <c r="G19" s="5">
        <v>1.044314019523555</v>
      </c>
      <c r="H19" s="5">
        <v>1.036293714050618</v>
      </c>
      <c r="I19" s="5">
        <v>1.099168758595512</v>
      </c>
      <c r="J19" s="5">
        <v>1.0574354418716783</v>
      </c>
    </row>
    <row r="20" spans="2:10" ht="12.75">
      <c r="B20" s="3"/>
      <c r="C20" s="3" t="s">
        <v>15</v>
      </c>
      <c r="D20" s="5">
        <v>0.025019086937303373</v>
      </c>
      <c r="E20" s="5">
        <v>0.033958889034767584</v>
      </c>
      <c r="F20" s="5">
        <v>0.031658815582830985</v>
      </c>
      <c r="G20" s="5">
        <v>0.033869063283639755</v>
      </c>
      <c r="H20" s="5">
        <v>0.031762737485900035</v>
      </c>
      <c r="I20" s="5">
        <v>0.03402948210918674</v>
      </c>
      <c r="J20" s="5">
        <v>0.03228135837631569</v>
      </c>
    </row>
    <row r="21" spans="2:10" ht="12.75">
      <c r="B21" s="3"/>
      <c r="C21" s="3" t="s">
        <v>16</v>
      </c>
      <c r="D21" s="5">
        <v>0</v>
      </c>
      <c r="E21" s="5">
        <v>0.028504538791398124</v>
      </c>
      <c r="F21" s="5">
        <v>0.030199566159377463</v>
      </c>
      <c r="G21" s="5">
        <v>0.03257055022981622</v>
      </c>
      <c r="H21" s="5">
        <v>0.033344656725022265</v>
      </c>
      <c r="I21" s="5">
        <v>0.031597383223810525</v>
      </c>
      <c r="J21" s="5">
        <v>0.03287645488586446</v>
      </c>
    </row>
    <row r="22" spans="2:10" ht="12.75">
      <c r="B22" s="3"/>
      <c r="C22" s="3" t="s">
        <v>17</v>
      </c>
      <c r="D22" s="5">
        <v>0.013669169639000646</v>
      </c>
      <c r="E22" s="5">
        <v>0.011301778103378297</v>
      </c>
      <c r="F22" s="5">
        <v>0.011597001698519604</v>
      </c>
      <c r="G22" s="5">
        <v>0.009471066923337847</v>
      </c>
      <c r="H22" s="5">
        <v>0.009094744984645334</v>
      </c>
      <c r="I22" s="5">
        <v>0.008607692544234914</v>
      </c>
      <c r="J22" s="5">
        <v>0.006554063676542191</v>
      </c>
    </row>
    <row r="23" spans="2:10" ht="12.75">
      <c r="B23" s="3" t="s">
        <v>18</v>
      </c>
      <c r="C23" s="124" t="s">
        <v>18</v>
      </c>
      <c r="D23" s="5">
        <v>0.35360001827801946</v>
      </c>
      <c r="E23" s="5">
        <v>0.30582927421484324</v>
      </c>
      <c r="F23" s="5">
        <v>0.36239217285650627</v>
      </c>
      <c r="G23" s="5">
        <v>0.3621762750392111</v>
      </c>
      <c r="H23" s="5">
        <v>0.38416064624957547</v>
      </c>
      <c r="I23" s="5">
        <v>0.3667529631616837</v>
      </c>
      <c r="J23" s="5">
        <v>0.34686954312697404</v>
      </c>
    </row>
    <row r="24" spans="2:10" ht="12.75">
      <c r="B24" s="3"/>
      <c r="C24" s="3" t="s">
        <v>19</v>
      </c>
      <c r="D24" s="5">
        <v>0.004996957414569944</v>
      </c>
      <c r="E24" s="5">
        <v>0.004200089250197902</v>
      </c>
      <c r="F24" s="5">
        <v>0.0039493630673747455</v>
      </c>
      <c r="G24" s="5">
        <v>0.003490004521783926</v>
      </c>
      <c r="H24" s="5">
        <v>0.0034261274406611956</v>
      </c>
      <c r="I24" s="5">
        <v>0.003434322889987305</v>
      </c>
      <c r="J24" s="5">
        <v>0.0011400490504356634</v>
      </c>
    </row>
    <row r="25" spans="2:10" ht="12.75">
      <c r="B25" s="3" t="s">
        <v>20</v>
      </c>
      <c r="C25" s="3" t="s">
        <v>21</v>
      </c>
      <c r="D25" s="5">
        <v>0.4843833053865438</v>
      </c>
      <c r="E25" s="5">
        <v>0.40833592093748866</v>
      </c>
      <c r="F25" s="5">
        <v>0.4367474188014313</v>
      </c>
      <c r="G25" s="5">
        <v>0.48274751199365834</v>
      </c>
      <c r="H25" s="5">
        <v>0.5972705492067365</v>
      </c>
      <c r="I25" s="5">
        <v>0.5369497318380849</v>
      </c>
      <c r="J25" s="5">
        <v>0.5913021552435616</v>
      </c>
    </row>
    <row r="26" spans="2:10" ht="12.75">
      <c r="B26" s="3" t="s">
        <v>22</v>
      </c>
      <c r="C26" s="3" t="s">
        <v>23</v>
      </c>
      <c r="D26" s="5">
        <v>0.2530222484673882</v>
      </c>
      <c r="E26" s="5">
        <v>0.14247960179390307</v>
      </c>
      <c r="F26" s="5">
        <v>0.13617488661316504</v>
      </c>
      <c r="G26" s="5">
        <v>0.1204586943595394</v>
      </c>
      <c r="H26" s="5">
        <v>0.1199576772267886</v>
      </c>
      <c r="I26" s="5">
        <v>0.11791408542624929</v>
      </c>
      <c r="J26" s="5">
        <v>0.11936590293274099</v>
      </c>
    </row>
    <row r="27" spans="2:10" ht="12.75">
      <c r="B27" s="3" t="s">
        <v>24</v>
      </c>
      <c r="C27" s="3" t="s">
        <v>25</v>
      </c>
      <c r="D27" s="5">
        <v>0.003047938532233181</v>
      </c>
      <c r="E27" s="5">
        <v>0.00473051635700668</v>
      </c>
      <c r="F27" s="5">
        <v>0.004928570022156097</v>
      </c>
      <c r="G27" s="5">
        <v>0.0046250260181675785</v>
      </c>
      <c r="H27" s="5">
        <v>0.004909606806692205</v>
      </c>
      <c r="I27" s="5">
        <v>0.0048074156081796575</v>
      </c>
      <c r="J27" s="5">
        <v>0.0053625017004932714</v>
      </c>
    </row>
    <row r="28" spans="2:12" ht="12.75">
      <c r="B28" s="2" t="s">
        <v>26</v>
      </c>
      <c r="C28" s="124" t="s">
        <v>26</v>
      </c>
      <c r="D28" s="4">
        <v>1.5259496831887027</v>
      </c>
      <c r="E28" s="4">
        <v>0.9647964132560951</v>
      </c>
      <c r="F28" s="4">
        <v>1.008820661323596</v>
      </c>
      <c r="G28" s="4">
        <v>1.0741541660843064</v>
      </c>
      <c r="H28" s="4">
        <v>1.1297103694269348</v>
      </c>
      <c r="I28" s="4">
        <v>1.137730633615031</v>
      </c>
      <c r="J28" s="4">
        <v>1.1427893800771878</v>
      </c>
      <c r="L28" s="128">
        <f>(J28-D28)/D28</f>
        <v>-0.25109628930283173</v>
      </c>
    </row>
    <row r="29" spans="2:12" ht="12.75">
      <c r="B29" s="2" t="s">
        <v>27</v>
      </c>
      <c r="C29" s="2"/>
      <c r="D29" s="4">
        <v>7.896767185064631</v>
      </c>
      <c r="E29" s="4">
        <v>7.62402497965088</v>
      </c>
      <c r="F29" s="4">
        <v>7.696587233379387</v>
      </c>
      <c r="G29" s="4">
        <v>7.435870960878055</v>
      </c>
      <c r="H29" s="4">
        <v>7.529475423450365</v>
      </c>
      <c r="I29" s="4">
        <v>7.0866992994820315</v>
      </c>
      <c r="J29" s="4">
        <v>7.411049085939079</v>
      </c>
      <c r="L29" s="128">
        <f>(J29-D29)/D29</f>
        <v>-0.06150847400493247</v>
      </c>
    </row>
    <row r="30" spans="2:10" ht="12.75">
      <c r="B30" s="3" t="s">
        <v>28</v>
      </c>
      <c r="C30" s="124" t="s">
        <v>143</v>
      </c>
      <c r="D30" s="5">
        <v>7.83556526218948</v>
      </c>
      <c r="E30" s="5">
        <v>7.551569374771516</v>
      </c>
      <c r="F30" s="5">
        <v>7.623779921697977</v>
      </c>
      <c r="G30" s="5">
        <v>7.361288334749386</v>
      </c>
      <c r="H30" s="5">
        <v>7.454122515080029</v>
      </c>
      <c r="I30" s="5">
        <v>7.012194024543706</v>
      </c>
      <c r="J30" s="5">
        <v>7.335982733323345</v>
      </c>
    </row>
    <row r="31" spans="2:10" ht="12.75">
      <c r="B31" s="2"/>
      <c r="C31" s="3" t="s">
        <v>29</v>
      </c>
      <c r="D31" s="5">
        <v>0.06120192287515101</v>
      </c>
      <c r="E31" s="5">
        <v>0.07245560487936388</v>
      </c>
      <c r="F31" s="5">
        <v>0.07280731168140972</v>
      </c>
      <c r="G31" s="5">
        <v>0.07458262612866959</v>
      </c>
      <c r="H31" s="5">
        <v>0.07535290837033623</v>
      </c>
      <c r="I31" s="5">
        <v>0.07450527493832612</v>
      </c>
      <c r="J31" s="5">
        <v>0.07506635261573447</v>
      </c>
    </row>
    <row r="32" spans="2:12" ht="12.75">
      <c r="B32" s="2" t="s">
        <v>30</v>
      </c>
      <c r="C32" s="2"/>
      <c r="D32" s="4">
        <v>1.0088033096328075</v>
      </c>
      <c r="E32" s="4">
        <v>0.8876317577955452</v>
      </c>
      <c r="F32" s="4">
        <v>0.8713525588906682</v>
      </c>
      <c r="G32" s="4">
        <v>0.8587760909139385</v>
      </c>
      <c r="H32" s="4">
        <v>0.8331136792190418</v>
      </c>
      <c r="I32" s="4">
        <v>0.810633071631352</v>
      </c>
      <c r="J32" s="4">
        <v>0.8012483147829795</v>
      </c>
      <c r="L32" s="128">
        <f>(J32-D32)/D32</f>
        <v>-0.20574376874851408</v>
      </c>
    </row>
    <row r="33" spans="2:10" ht="12.75">
      <c r="B33" s="3" t="s">
        <v>31</v>
      </c>
      <c r="C33" s="124" t="s">
        <v>144</v>
      </c>
      <c r="D33" s="5">
        <v>1.0071523286342472</v>
      </c>
      <c r="E33" s="5">
        <v>0.8861299699888634</v>
      </c>
      <c r="F33" s="5">
        <v>0.8698439384554666</v>
      </c>
      <c r="G33" s="5">
        <v>0.8572920539371589</v>
      </c>
      <c r="H33" s="5">
        <v>0.8316517390591005</v>
      </c>
      <c r="I33" s="5">
        <v>0.8092249074918352</v>
      </c>
      <c r="J33" s="5">
        <v>0.7998490120755559</v>
      </c>
    </row>
    <row r="34" spans="2:10" ht="12.75">
      <c r="B34" s="2"/>
      <c r="C34" s="3" t="s">
        <v>32</v>
      </c>
      <c r="D34" s="5">
        <v>0.0016509809985603499</v>
      </c>
      <c r="E34" s="5">
        <v>0.0015017878066817061</v>
      </c>
      <c r="F34" s="5">
        <v>0.0015086204352016614</v>
      </c>
      <c r="G34" s="5">
        <v>0.0014840369767795836</v>
      </c>
      <c r="H34" s="5">
        <v>0.0014619401599413177</v>
      </c>
      <c r="I34" s="5">
        <v>0.00140816413951688</v>
      </c>
      <c r="J34" s="5">
        <v>0.0013993027074235807</v>
      </c>
    </row>
    <row r="35" spans="2:12" ht="12.75">
      <c r="B35" s="2" t="s">
        <v>33</v>
      </c>
      <c r="C35" s="2"/>
      <c r="D35" s="4">
        <v>2.7791924434429736</v>
      </c>
      <c r="E35" s="4">
        <v>2.5654502407587776</v>
      </c>
      <c r="F35" s="4">
        <v>2.5946392931642563</v>
      </c>
      <c r="G35" s="4">
        <v>2.4874236895811843</v>
      </c>
      <c r="H35" s="4">
        <v>2.566237051203714</v>
      </c>
      <c r="I35" s="4">
        <v>2.7548387858722285</v>
      </c>
      <c r="J35" s="4">
        <v>2.6215708787035994</v>
      </c>
      <c r="L35" s="128">
        <f>(J35-D35)/D35</f>
        <v>-0.05671487957275328</v>
      </c>
    </row>
    <row r="36" spans="2:10" ht="12.75">
      <c r="B36" s="3" t="s">
        <v>34</v>
      </c>
      <c r="C36" s="3" t="s">
        <v>35</v>
      </c>
      <c r="D36" s="5">
        <v>0.8693110488795898</v>
      </c>
      <c r="E36" s="5">
        <v>0.9887647365643925</v>
      </c>
      <c r="F36" s="5">
        <v>0.9522425467684053</v>
      </c>
      <c r="G36" s="5">
        <v>0.9097503357750781</v>
      </c>
      <c r="H36" s="5">
        <v>0.7989343076778948</v>
      </c>
      <c r="I36" s="5">
        <v>0.7985637098329696</v>
      </c>
      <c r="J36" s="5">
        <v>0.677864525279442</v>
      </c>
    </row>
    <row r="37" spans="2:10" ht="12.75">
      <c r="B37" s="2"/>
      <c r="C37" s="3" t="s">
        <v>36</v>
      </c>
      <c r="D37" s="5">
        <v>0.5763257996466665</v>
      </c>
      <c r="E37" s="5">
        <v>0.49087995610978996</v>
      </c>
      <c r="F37" s="5">
        <v>0.5010973341541899</v>
      </c>
      <c r="G37" s="5">
        <v>0.4135103350006914</v>
      </c>
      <c r="H37" s="5">
        <v>0.5674015470212367</v>
      </c>
      <c r="I37" s="5">
        <v>0.5913404524323815</v>
      </c>
      <c r="J37" s="5">
        <v>0.49461126046130216</v>
      </c>
    </row>
    <row r="38" spans="2:10" ht="12.75">
      <c r="B38" s="2"/>
      <c r="C38" s="3" t="s">
        <v>37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0" ht="12.75">
      <c r="B39" s="2"/>
      <c r="C39" s="3" t="s">
        <v>38</v>
      </c>
      <c r="D39" s="5">
        <v>0.34963689014250793</v>
      </c>
      <c r="E39" s="5">
        <v>0.32074433799376095</v>
      </c>
      <c r="F39" s="5">
        <v>0.3309435975863674</v>
      </c>
      <c r="G39" s="5">
        <v>0.31441443503954253</v>
      </c>
      <c r="H39" s="5">
        <v>0.35729799271978285</v>
      </c>
      <c r="I39" s="5">
        <v>0.34458049850094374</v>
      </c>
      <c r="J39" s="5">
        <v>0.33751566317529086</v>
      </c>
    </row>
    <row r="40" spans="2:10" ht="12.75">
      <c r="B40" s="2"/>
      <c r="C40" s="3" t="s">
        <v>39</v>
      </c>
      <c r="D40" s="5">
        <v>0.002964322839267067</v>
      </c>
      <c r="E40" s="5">
        <v>0.01137275925420974</v>
      </c>
      <c r="F40" s="5">
        <v>0.012567361261800417</v>
      </c>
      <c r="G40" s="5">
        <v>0.012288421780869956</v>
      </c>
      <c r="H40" s="5">
        <v>0.007376507147796122</v>
      </c>
      <c r="I40" s="5">
        <v>0.007764298447549913</v>
      </c>
      <c r="J40" s="5">
        <v>0.008084407996600089</v>
      </c>
    </row>
    <row r="41" spans="2:10" ht="12.75">
      <c r="B41" s="2"/>
      <c r="C41" s="3" t="s">
        <v>40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2:10" ht="12.75">
      <c r="B42" s="2"/>
      <c r="C42" s="3" t="s">
        <v>41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2:10" ht="12.75">
      <c r="B43" s="2"/>
      <c r="C43" s="124" t="s">
        <v>145</v>
      </c>
      <c r="D43" s="5">
        <v>0.7911080145128175</v>
      </c>
      <c r="E43" s="5">
        <v>0.5364483508366243</v>
      </c>
      <c r="F43" s="5">
        <v>0.56984759187516</v>
      </c>
      <c r="G43" s="5">
        <v>0.6429434924591759</v>
      </c>
      <c r="H43" s="5">
        <v>0.6519322584576235</v>
      </c>
      <c r="I43" s="5">
        <v>0.811278851842162</v>
      </c>
      <c r="J43" s="5">
        <v>0.9459495206985705</v>
      </c>
    </row>
    <row r="44" spans="2:10" ht="12.75">
      <c r="B44" s="2"/>
      <c r="C44" s="3" t="s">
        <v>42</v>
      </c>
      <c r="D44" s="5">
        <v>0.18984636742212466</v>
      </c>
      <c r="E44" s="5">
        <v>0.2172401</v>
      </c>
      <c r="F44" s="5">
        <v>0.22794086151833334</v>
      </c>
      <c r="G44" s="5">
        <v>0.1945166695258264</v>
      </c>
      <c r="H44" s="5">
        <v>0.18329443817938035</v>
      </c>
      <c r="I44" s="5">
        <v>0.2013109748162218</v>
      </c>
      <c r="J44" s="5">
        <v>0.1575455010923936</v>
      </c>
    </row>
    <row r="45" spans="2:12" ht="12.75">
      <c r="B45" s="2" t="s">
        <v>43</v>
      </c>
      <c r="C45" s="2"/>
      <c r="D45" s="4">
        <v>-0.23812511243844975</v>
      </c>
      <c r="E45" s="4">
        <v>-0.1927037539302896</v>
      </c>
      <c r="F45" s="4">
        <v>-0.23248666015703867</v>
      </c>
      <c r="G45" s="4">
        <v>-0.22739753281518615</v>
      </c>
      <c r="H45" s="4">
        <v>-0.19573517107461122</v>
      </c>
      <c r="I45" s="4">
        <v>-0.20196549797033136</v>
      </c>
      <c r="J45" s="4">
        <v>-0.19553691056613737</v>
      </c>
      <c r="L45" s="128">
        <f>(J45-D45)/D45</f>
        <v>-0.17884800740333728</v>
      </c>
    </row>
    <row r="46" spans="2:10" ht="12.75">
      <c r="B46" s="3" t="s">
        <v>44</v>
      </c>
      <c r="C46" s="3" t="s">
        <v>45</v>
      </c>
      <c r="D46" s="5">
        <v>0.0039711797740462</v>
      </c>
      <c r="E46" s="5">
        <v>0.005505391624768624</v>
      </c>
      <c r="F46" s="5">
        <v>0.0056980994396569114</v>
      </c>
      <c r="G46" s="5">
        <v>0.00020417424235245896</v>
      </c>
      <c r="H46" s="5">
        <v>0.01787236003930524</v>
      </c>
      <c r="I46" s="5">
        <v>0.01944242571851257</v>
      </c>
      <c r="J46" s="5">
        <v>0.018827629499485136</v>
      </c>
    </row>
    <row r="47" spans="2:10" ht="12.75">
      <c r="B47" s="3"/>
      <c r="C47" s="3" t="s">
        <v>46</v>
      </c>
      <c r="D47" s="5">
        <v>-1.1781833583242638</v>
      </c>
      <c r="E47" s="5">
        <v>-1.558788096214264</v>
      </c>
      <c r="F47" s="5">
        <v>-1.5839032153901913</v>
      </c>
      <c r="G47" s="5">
        <v>-1.5094744079862783</v>
      </c>
      <c r="H47" s="5">
        <v>-1.4906835858000191</v>
      </c>
      <c r="I47" s="5">
        <v>-1.429998225756712</v>
      </c>
      <c r="J47" s="5">
        <v>-1.3213181817575483</v>
      </c>
    </row>
    <row r="48" spans="2:10" ht="12.75">
      <c r="B48" s="3" t="s">
        <v>47</v>
      </c>
      <c r="C48" s="3" t="s">
        <v>48</v>
      </c>
      <c r="D48" s="5">
        <v>0.010836328550479885</v>
      </c>
      <c r="E48" s="5">
        <v>0.007593985188859395</v>
      </c>
      <c r="F48" s="5">
        <v>0.006869117014728898</v>
      </c>
      <c r="G48" s="5">
        <v>0.005384751976234032</v>
      </c>
      <c r="H48" s="5">
        <v>0.006109288985160274</v>
      </c>
      <c r="I48" s="5">
        <v>0.0071912413965168846</v>
      </c>
      <c r="J48" s="5">
        <v>0.006101042041619928</v>
      </c>
    </row>
    <row r="49" spans="2:10" ht="12.75">
      <c r="B49" s="3"/>
      <c r="C49" s="3" t="s">
        <v>49</v>
      </c>
      <c r="D49" s="5">
        <v>-0.011058849999999914</v>
      </c>
      <c r="E49" s="5">
        <v>-0.011058849999999914</v>
      </c>
      <c r="F49" s="5">
        <v>-0.011058849999999915</v>
      </c>
      <c r="G49" s="5">
        <v>-0.011058849999999914</v>
      </c>
      <c r="H49" s="5">
        <v>-0.011058849999999914</v>
      </c>
      <c r="I49" s="5">
        <v>-0.011058849999999914</v>
      </c>
      <c r="J49" s="5">
        <v>-0.011058849999999915</v>
      </c>
    </row>
    <row r="50" spans="2:10" ht="12.75">
      <c r="B50" s="3"/>
      <c r="C50" s="3" t="s">
        <v>45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12.75">
      <c r="B51" s="3"/>
      <c r="C51" s="3" t="s">
        <v>50</v>
      </c>
      <c r="D51" s="5">
        <v>0.9692523536233207</v>
      </c>
      <c r="E51" s="5">
        <v>1.0382416029705113</v>
      </c>
      <c r="F51" s="5">
        <v>1.0422538748071621</v>
      </c>
      <c r="G51" s="5">
        <v>1.0461004819812194</v>
      </c>
      <c r="H51" s="5">
        <v>1.0497881515672247</v>
      </c>
      <c r="I51" s="5">
        <v>1.0533233533264224</v>
      </c>
      <c r="J51" s="5">
        <v>1.0567123097409323</v>
      </c>
    </row>
    <row r="52" spans="2:10" ht="12.75">
      <c r="B52" s="3" t="s">
        <v>51</v>
      </c>
      <c r="C52" s="3" t="s">
        <v>45</v>
      </c>
      <c r="D52" s="5">
        <v>0.0019076447435430457</v>
      </c>
      <c r="E52" s="5">
        <v>0.008257280234662732</v>
      </c>
      <c r="F52" s="5">
        <v>0.007364539330193166</v>
      </c>
      <c r="G52" s="5">
        <v>0.00741934475145529</v>
      </c>
      <c r="H52" s="5">
        <v>0.0066710231251062</v>
      </c>
      <c r="I52" s="5">
        <v>0.0056246362944744775</v>
      </c>
      <c r="J52" s="5">
        <v>0.004981703548039396</v>
      </c>
    </row>
    <row r="53" spans="2:10" ht="12.75">
      <c r="B53" s="3"/>
      <c r="C53" s="3" t="s">
        <v>48</v>
      </c>
      <c r="D53" s="5">
        <v>0.08955548276437224</v>
      </c>
      <c r="E53" s="5">
        <v>0.05331415496907776</v>
      </c>
      <c r="F53" s="5">
        <v>0.05157208743858491</v>
      </c>
      <c r="G53" s="5">
        <v>0.054701887277206256</v>
      </c>
      <c r="H53" s="5">
        <v>0.05136537692568975</v>
      </c>
      <c r="I53" s="5">
        <v>0.03658486561213069</v>
      </c>
      <c r="J53" s="5">
        <v>0.045004469251358134</v>
      </c>
    </row>
    <row r="54" spans="2:10" ht="12.75">
      <c r="B54" s="3"/>
      <c r="C54" s="3" t="s">
        <v>52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2:10" ht="12.75">
      <c r="B55" s="3"/>
      <c r="C55" s="3" t="s">
        <v>53</v>
      </c>
      <c r="D55" s="5">
        <v>-0.4895217142218419</v>
      </c>
      <c r="E55" s="5">
        <v>-0.6066053066226126</v>
      </c>
      <c r="F55" s="5">
        <v>-0.6164039712676485</v>
      </c>
      <c r="G55" s="5">
        <v>-0.6239916299426893</v>
      </c>
      <c r="H55" s="5">
        <v>-0.6327961995823352</v>
      </c>
      <c r="I55" s="5">
        <v>-0.6427017356404975</v>
      </c>
      <c r="J55" s="5">
        <v>-0.6512446064004224</v>
      </c>
    </row>
    <row r="56" spans="2:10" ht="12.75">
      <c r="B56" s="3" t="s">
        <v>54</v>
      </c>
      <c r="C56" s="3" t="s">
        <v>45</v>
      </c>
      <c r="D56" s="5">
        <v>0.005798527330547082</v>
      </c>
      <c r="E56" s="5">
        <v>0.004913963740364232</v>
      </c>
      <c r="F56" s="5">
        <v>0.00465084992458746</v>
      </c>
      <c r="G56" s="5">
        <v>0.004177245056189278</v>
      </c>
      <c r="H56" s="5">
        <v>0.003481433043533378</v>
      </c>
      <c r="I56" s="5">
        <v>0.003711546315995613</v>
      </c>
      <c r="J56" s="5">
        <v>0.0034110224559086677</v>
      </c>
    </row>
    <row r="57" spans="2:10" ht="12.75">
      <c r="B57" s="3"/>
      <c r="C57" s="3" t="s">
        <v>55</v>
      </c>
      <c r="D57" s="5">
        <v>0.7076789820794356</v>
      </c>
      <c r="E57" s="5">
        <v>0.6908682393990053</v>
      </c>
      <c r="F57" s="5">
        <v>0.6901322315790382</v>
      </c>
      <c r="G57" s="5">
        <v>0.688685104196869</v>
      </c>
      <c r="H57" s="5">
        <v>0.6870059617233528</v>
      </c>
      <c r="I57" s="5">
        <v>0.6877233367100293</v>
      </c>
      <c r="J57" s="5">
        <v>0.6871049456174495</v>
      </c>
    </row>
    <row r="58" spans="2:10" ht="12.75">
      <c r="B58" s="3" t="s">
        <v>56</v>
      </c>
      <c r="C58" s="3" t="s">
        <v>105</v>
      </c>
      <c r="D58" s="5">
        <v>-0.34836168875808887</v>
      </c>
      <c r="E58" s="5">
        <v>0.1750538807793376</v>
      </c>
      <c r="F58" s="5">
        <v>0.1703385769668495</v>
      </c>
      <c r="G58" s="5">
        <v>0.11045436563225584</v>
      </c>
      <c r="H58" s="5">
        <v>0.11650986889837081</v>
      </c>
      <c r="I58" s="5">
        <v>0.06819190805279618</v>
      </c>
      <c r="J58" s="5">
        <v>-0.034058394562959726</v>
      </c>
    </row>
    <row r="59" spans="2:12" ht="12.75">
      <c r="B59" s="2" t="s">
        <v>57</v>
      </c>
      <c r="C59" s="1"/>
      <c r="D59" s="4">
        <v>0.04886748299417895</v>
      </c>
      <c r="E59" s="4">
        <v>0.019389117225375913</v>
      </c>
      <c r="F59" s="4">
        <v>0.019661862413361614</v>
      </c>
      <c r="G59" s="4">
        <v>0.019517752417735682</v>
      </c>
      <c r="H59" s="4">
        <v>0.014228148737144905</v>
      </c>
      <c r="I59" s="4">
        <v>0.013129110990777949</v>
      </c>
      <c r="J59" s="4">
        <v>0.012765440397760274</v>
      </c>
      <c r="L59" s="128">
        <f>(J59-D59)/D59</f>
        <v>-0.7387743420449775</v>
      </c>
    </row>
    <row r="60" spans="2:10" ht="12.75">
      <c r="B60" s="3" t="s">
        <v>57</v>
      </c>
      <c r="C60" s="3" t="s">
        <v>58</v>
      </c>
      <c r="D60" s="5">
        <v>0.04886748299417895</v>
      </c>
      <c r="E60" s="5">
        <v>0.019389117225375913</v>
      </c>
      <c r="F60" s="5">
        <v>0.019661862413361614</v>
      </c>
      <c r="G60" s="5">
        <v>0.019517752417735682</v>
      </c>
      <c r="H60" s="5">
        <v>0.014228148737144905</v>
      </c>
      <c r="I60" s="5">
        <v>0.013129110990777949</v>
      </c>
      <c r="J60" s="5">
        <v>0.012765440397760274</v>
      </c>
    </row>
    <row r="61" spans="2:12" ht="12.75">
      <c r="B61" s="2" t="s">
        <v>61</v>
      </c>
      <c r="C61" s="124" t="s">
        <v>146</v>
      </c>
      <c r="D61" s="4">
        <v>1.3587106616341753</v>
      </c>
      <c r="E61" s="4">
        <v>1.6975599696111443</v>
      </c>
      <c r="F61" s="4">
        <v>2.1411219503701138</v>
      </c>
      <c r="G61" s="4">
        <v>2.0451733937055763</v>
      </c>
      <c r="H61" s="4">
        <v>1.7896064903263993</v>
      </c>
      <c r="I61" s="4">
        <v>2.011217745067984</v>
      </c>
      <c r="J61" s="4">
        <v>1.879385450853192</v>
      </c>
      <c r="L61" s="128">
        <f>(J61-D61)/D61</f>
        <v>0.38321241153195956</v>
      </c>
    </row>
    <row r="62" spans="2:10" ht="12.75">
      <c r="B62" s="3"/>
      <c r="C62" s="3"/>
      <c r="D62" s="6"/>
      <c r="E62" s="6"/>
      <c r="F62" s="6"/>
      <c r="G62" s="6"/>
      <c r="H62" s="6"/>
      <c r="I62" s="6"/>
      <c r="J62" s="6"/>
    </row>
    <row r="63" spans="2:12" ht="12.75">
      <c r="B63" s="2" t="s">
        <v>59</v>
      </c>
      <c r="C63" s="2"/>
      <c r="D63" s="4">
        <f>D61+D59+D45+D35+D32+D29+D28+D13+D8</f>
        <v>43.28689733375763</v>
      </c>
      <c r="E63" s="4">
        <f aca="true" t="shared" si="0" ref="E63:J63">E61+E59+E45+E35+E32+E29+E28+E13+E8</f>
        <v>38.06379880133787</v>
      </c>
      <c r="F63" s="4">
        <f t="shared" si="0"/>
        <v>39.29269063984195</v>
      </c>
      <c r="G63" s="4">
        <f t="shared" si="0"/>
        <v>38.18457739369824</v>
      </c>
      <c r="H63" s="4">
        <f t="shared" si="0"/>
        <v>38.67281016783062</v>
      </c>
      <c r="I63" s="4">
        <f t="shared" si="0"/>
        <v>38.13402573376264</v>
      </c>
      <c r="J63" s="4">
        <f t="shared" si="0"/>
        <v>37.12649537987871</v>
      </c>
      <c r="L63" s="128">
        <f>(J63-D63)/D63</f>
        <v>-0.14231562743755902</v>
      </c>
    </row>
    <row r="64" spans="4:10" ht="12.75">
      <c r="D64" s="7"/>
      <c r="E64" s="7"/>
      <c r="F64" s="7"/>
      <c r="G64" s="7"/>
      <c r="H64" s="7"/>
      <c r="I64" s="7"/>
      <c r="J64" s="7"/>
    </row>
    <row r="65" spans="2:12" ht="12.75">
      <c r="B65" s="94" t="s">
        <v>159</v>
      </c>
      <c r="C65" s="95"/>
      <c r="D65" s="96">
        <f>D63-D61</f>
        <v>41.92818667212345</v>
      </c>
      <c r="E65" s="96">
        <f aca="true" t="shared" si="1" ref="E65:J65">E63-E61</f>
        <v>36.366238831726726</v>
      </c>
      <c r="F65" s="96">
        <f t="shared" si="1"/>
        <v>37.15156868947184</v>
      </c>
      <c r="G65" s="96">
        <f t="shared" si="1"/>
        <v>36.139403999992666</v>
      </c>
      <c r="H65" s="96">
        <f t="shared" si="1"/>
        <v>36.88320367750422</v>
      </c>
      <c r="I65" s="96">
        <f t="shared" si="1"/>
        <v>36.12280798869466</v>
      </c>
      <c r="J65" s="96">
        <f t="shared" si="1"/>
        <v>35.24710992902552</v>
      </c>
      <c r="K65" s="86"/>
      <c r="L65" s="129">
        <f>(J65-D65)/D65</f>
        <v>-0.15934571164127975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2" ht="12.75">
      <c r="B71" s="2" t="s">
        <v>2</v>
      </c>
      <c r="C71" s="2"/>
      <c r="D71" s="4">
        <f aca="true" t="shared" si="2" ref="D71:J71">SUM(D72:D74)</f>
        <v>7.791640555912942</v>
      </c>
      <c r="E71" s="4">
        <f t="shared" si="2"/>
        <v>6.315691364986975</v>
      </c>
      <c r="F71" s="4">
        <f t="shared" si="2"/>
        <v>6.276202369716922</v>
      </c>
      <c r="G71" s="4">
        <f t="shared" si="2"/>
        <v>6.194643153759825</v>
      </c>
      <c r="H71" s="4">
        <f t="shared" si="2"/>
        <v>6.228534662905121</v>
      </c>
      <c r="I71" s="4">
        <f t="shared" si="2"/>
        <v>6.027727196950986</v>
      </c>
      <c r="J71" s="4">
        <f t="shared" si="2"/>
        <v>5.7239529453743</v>
      </c>
      <c r="L71" s="128"/>
    </row>
    <row r="72" spans="2:10" ht="12.75">
      <c r="B72" s="3" t="s">
        <v>3</v>
      </c>
      <c r="C72" s="124" t="s">
        <v>152</v>
      </c>
      <c r="D72" s="5">
        <v>1.78184641827687</v>
      </c>
      <c r="E72" s="5">
        <v>0.9462265243087278</v>
      </c>
      <c r="F72" s="5">
        <v>1.0204780379449265</v>
      </c>
      <c r="G72" s="5">
        <v>0.9646110417587129</v>
      </c>
      <c r="H72" s="5">
        <v>1.1884632330630887</v>
      </c>
      <c r="I72" s="5">
        <v>0.877439923696814</v>
      </c>
      <c r="J72" s="5">
        <v>0.8304771438012587</v>
      </c>
    </row>
    <row r="73" spans="2:10" ht="12.75">
      <c r="B73" s="2"/>
      <c r="C73" s="124" t="s">
        <v>153</v>
      </c>
      <c r="D73" s="5">
        <v>4.591385232865234</v>
      </c>
      <c r="E73" s="5">
        <v>3.7161711580704484</v>
      </c>
      <c r="F73" s="5">
        <v>3.606699590809569</v>
      </c>
      <c r="G73" s="5">
        <v>3.417915140017498</v>
      </c>
      <c r="H73" s="5">
        <v>2.9473385447898024</v>
      </c>
      <c r="I73" s="5">
        <v>2.944833929133154</v>
      </c>
      <c r="J73" s="5">
        <v>2.6997499230825914</v>
      </c>
    </row>
    <row r="74" spans="2:10" ht="12.75">
      <c r="B74" s="2"/>
      <c r="C74" s="124" t="s">
        <v>4</v>
      </c>
      <c r="D74" s="5">
        <v>1.4184089047708384</v>
      </c>
      <c r="E74" s="5">
        <v>1.6532936826077997</v>
      </c>
      <c r="F74" s="5">
        <v>1.6490247409624266</v>
      </c>
      <c r="G74" s="5">
        <v>1.8121169719836154</v>
      </c>
      <c r="H74" s="5">
        <v>2.092732885052229</v>
      </c>
      <c r="I74" s="5">
        <v>2.205453344121018</v>
      </c>
      <c r="J74" s="5">
        <v>2.1937258784904508</v>
      </c>
    </row>
    <row r="75" spans="2:12" ht="12.75">
      <c r="B75" s="2" t="s">
        <v>151</v>
      </c>
      <c r="C75" s="124" t="s">
        <v>18</v>
      </c>
      <c r="D75" s="142">
        <v>0.15134751475728578</v>
      </c>
      <c r="E75" s="142">
        <v>0.11814895096461686</v>
      </c>
      <c r="F75" s="142">
        <v>0.1383336543634874</v>
      </c>
      <c r="G75" s="142">
        <v>0.13564609690893062</v>
      </c>
      <c r="H75" s="142">
        <v>0.1522966223845707</v>
      </c>
      <c r="I75" s="142">
        <v>0.14366018579706544</v>
      </c>
      <c r="J75" s="142">
        <v>0.13384349113526753</v>
      </c>
      <c r="L75" s="128"/>
    </row>
    <row r="76" spans="2:12" ht="12.75">
      <c r="B76" s="2" t="s">
        <v>26</v>
      </c>
      <c r="C76" s="124" t="s">
        <v>26</v>
      </c>
      <c r="D76" s="142">
        <v>0.6970690670876347</v>
      </c>
      <c r="E76" s="142">
        <v>0.5073658368534572</v>
      </c>
      <c r="F76" s="142">
        <v>0.5018766660602113</v>
      </c>
      <c r="G76" s="142">
        <v>0.5548304972387899</v>
      </c>
      <c r="H76" s="142">
        <v>0.6410740902640087</v>
      </c>
      <c r="I76" s="142">
        <v>0.6926985468277137</v>
      </c>
      <c r="J76" s="142">
        <v>0.6678357653917224</v>
      </c>
      <c r="L76" s="128"/>
    </row>
    <row r="77" spans="2:12" ht="12.75">
      <c r="B77" s="2" t="s">
        <v>28</v>
      </c>
      <c r="C77" s="124" t="s">
        <v>154</v>
      </c>
      <c r="D77" s="142">
        <v>3.2418005767769347</v>
      </c>
      <c r="E77" s="142">
        <v>2.818520983734349</v>
      </c>
      <c r="F77" s="142">
        <v>2.8208836453926405</v>
      </c>
      <c r="G77" s="142">
        <v>2.8371447741850595</v>
      </c>
      <c r="H77" s="142">
        <v>2.9916562260771515</v>
      </c>
      <c r="I77" s="142">
        <v>2.8037466509127658</v>
      </c>
      <c r="J77" s="142">
        <v>2.8729537250548804</v>
      </c>
      <c r="L77" s="128"/>
    </row>
    <row r="78" spans="2:12" ht="12.75">
      <c r="B78" s="2" t="s">
        <v>31</v>
      </c>
      <c r="C78" s="124" t="s">
        <v>155</v>
      </c>
      <c r="D78" s="142">
        <v>0.30439840031115845</v>
      </c>
      <c r="E78" s="142">
        <v>0.2323646424622034</v>
      </c>
      <c r="F78" s="142">
        <v>0.24024825202302552</v>
      </c>
      <c r="G78" s="142">
        <v>0.23084018673133117</v>
      </c>
      <c r="H78" s="142">
        <v>0.25066990494059704</v>
      </c>
      <c r="I78" s="142">
        <v>0.24908922535017794</v>
      </c>
      <c r="J78" s="142">
        <v>0.2409674510795734</v>
      </c>
      <c r="L78" s="128"/>
    </row>
    <row r="79" spans="2:12" ht="12.75">
      <c r="B79" s="2" t="s">
        <v>34</v>
      </c>
      <c r="C79" s="124" t="s">
        <v>156</v>
      </c>
      <c r="D79" s="142">
        <v>0.010650741658274562</v>
      </c>
      <c r="E79" s="142">
        <v>0.005931711071296203</v>
      </c>
      <c r="F79" s="142">
        <v>0.006040837664549479</v>
      </c>
      <c r="G79" s="142">
        <v>0.0063839722688963174</v>
      </c>
      <c r="H79" s="142">
        <v>0.006907547015164156</v>
      </c>
      <c r="I79" s="142">
        <v>0.006030733476601118</v>
      </c>
      <c r="J79" s="142">
        <v>0.00555875099450612</v>
      </c>
      <c r="L79" s="128"/>
    </row>
    <row r="80" spans="2:12" ht="12.75">
      <c r="B80" s="2" t="s">
        <v>61</v>
      </c>
      <c r="C80" s="124" t="s">
        <v>157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L80" s="128"/>
    </row>
    <row r="82" spans="2:12" ht="12.75">
      <c r="B82" s="2" t="s">
        <v>59</v>
      </c>
      <c r="D82" s="92">
        <f>SUM(D72:D80)</f>
        <v>12.196906856504231</v>
      </c>
      <c r="E82" s="92">
        <f aca="true" t="shared" si="3" ref="E82:J82">SUM(E72:E80)</f>
        <v>9.998023490072898</v>
      </c>
      <c r="F82" s="92">
        <f t="shared" si="3"/>
        <v>9.983585425220836</v>
      </c>
      <c r="G82" s="92">
        <f t="shared" si="3"/>
        <v>9.959488681092832</v>
      </c>
      <c r="H82" s="92">
        <f t="shared" si="3"/>
        <v>10.271139053586612</v>
      </c>
      <c r="I82" s="92">
        <f t="shared" si="3"/>
        <v>9.92295253931531</v>
      </c>
      <c r="J82" s="92">
        <f t="shared" si="3"/>
        <v>9.64511212903025</v>
      </c>
      <c r="L82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140625" style="0" customWidth="1"/>
    <col min="3" max="3" width="36.28125" style="0" customWidth="1"/>
    <col min="4" max="4" width="15.00390625" style="0" customWidth="1"/>
    <col min="5" max="10" width="12.28125" style="0" customWidth="1"/>
    <col min="11" max="30" width="8.7109375" style="0" customWidth="1"/>
  </cols>
  <sheetData>
    <row r="1" s="29" customFormat="1" ht="12.75"/>
    <row r="2" spans="2:4" s="29" customFormat="1" ht="16.5">
      <c r="B2" s="8" t="s">
        <v>102</v>
      </c>
      <c r="D2" t="s">
        <v>142</v>
      </c>
    </row>
    <row r="3" s="29" customFormat="1" ht="12.75"/>
    <row r="5" spans="2:12" ht="12.75">
      <c r="B5" s="2" t="s">
        <v>0</v>
      </c>
      <c r="C5" s="2" t="s">
        <v>1</v>
      </c>
      <c r="D5" s="98">
        <v>1990</v>
      </c>
      <c r="E5" s="98">
        <v>2003</v>
      </c>
      <c r="F5" s="98">
        <v>2004</v>
      </c>
      <c r="G5" s="98">
        <v>2005</v>
      </c>
      <c r="H5" s="98">
        <v>2006</v>
      </c>
      <c r="I5" s="98">
        <v>2007</v>
      </c>
      <c r="J5" s="98">
        <v>2008</v>
      </c>
      <c r="K5" s="87"/>
      <c r="L5" s="87" t="s">
        <v>158</v>
      </c>
    </row>
    <row r="6" spans="2:12" ht="12.75">
      <c r="B6" s="10"/>
      <c r="C6" s="10"/>
      <c r="D6" s="98"/>
      <c r="E6" s="98"/>
      <c r="F6" s="98"/>
      <c r="G6" s="98"/>
      <c r="H6" s="98"/>
      <c r="I6" s="98"/>
      <c r="J6" s="98"/>
      <c r="K6" s="87"/>
      <c r="L6" s="87"/>
    </row>
    <row r="7" spans="2:10" ht="12.75">
      <c r="B7" s="11"/>
      <c r="C7" s="12"/>
      <c r="D7" s="13"/>
      <c r="E7" s="14"/>
      <c r="F7" s="14"/>
      <c r="G7" s="14"/>
      <c r="H7" s="14"/>
      <c r="I7" s="15"/>
      <c r="J7" s="15"/>
    </row>
    <row r="8" spans="2:10" ht="12.75">
      <c r="B8" s="11"/>
      <c r="C8" s="12"/>
      <c r="D8" s="13"/>
      <c r="E8" s="14"/>
      <c r="F8" s="14"/>
      <c r="G8" s="14"/>
      <c r="H8" s="14"/>
      <c r="I8" s="15"/>
      <c r="J8" s="15"/>
    </row>
    <row r="9" spans="2:12" ht="12.75">
      <c r="B9" s="2" t="s">
        <v>2</v>
      </c>
      <c r="C9" s="2"/>
      <c r="D9" s="30">
        <v>1.0905382102553773</v>
      </c>
      <c r="E9" s="30">
        <v>0.44491809660502335</v>
      </c>
      <c r="F9" s="30">
        <v>0.4393220532837526</v>
      </c>
      <c r="G9" s="30">
        <v>0.38787452008799284</v>
      </c>
      <c r="H9" s="30">
        <v>0.3673138013996488</v>
      </c>
      <c r="I9" s="30">
        <v>0.3101817271766595</v>
      </c>
      <c r="J9" s="30">
        <v>0.3009331455244472</v>
      </c>
      <c r="L9" s="93">
        <f>(J9-D9)/D9</f>
        <v>-0.7240508010682394</v>
      </c>
    </row>
    <row r="10" spans="2:10" ht="12.75">
      <c r="B10" s="3" t="s">
        <v>3</v>
      </c>
      <c r="C10" s="124" t="s">
        <v>64</v>
      </c>
      <c r="D10" s="31">
        <v>0.41054065019329883</v>
      </c>
      <c r="E10" s="31">
        <v>0.18137202119387585</v>
      </c>
      <c r="F10" s="31">
        <v>0.18043855152935406</v>
      </c>
      <c r="G10" s="31">
        <v>0.1627010452676463</v>
      </c>
      <c r="H10" s="31">
        <v>0.1643445987228386</v>
      </c>
      <c r="I10" s="31">
        <v>0.13395787137005719</v>
      </c>
      <c r="J10" s="31">
        <v>0.12822970867583297</v>
      </c>
    </row>
    <row r="11" spans="2:10" ht="12.75">
      <c r="B11" s="3"/>
      <c r="C11" s="124" t="s">
        <v>65</v>
      </c>
      <c r="D11" s="31">
        <v>0.5510568254766081</v>
      </c>
      <c r="E11" s="31">
        <v>0.19874222271558978</v>
      </c>
      <c r="F11" s="31">
        <v>0.19713439401099353</v>
      </c>
      <c r="G11" s="31">
        <v>0.16548144043248442</v>
      </c>
      <c r="H11" s="31">
        <v>0.14221749806305511</v>
      </c>
      <c r="I11" s="31">
        <v>0.12256418852409805</v>
      </c>
      <c r="J11" s="31">
        <v>0.11659259971387895</v>
      </c>
    </row>
    <row r="12" spans="2:10" ht="12.75">
      <c r="B12" s="3"/>
      <c r="C12" s="124" t="s">
        <v>4</v>
      </c>
      <c r="D12" s="31">
        <v>0.1289407345854705</v>
      </c>
      <c r="E12" s="31">
        <v>0.0648038526955577</v>
      </c>
      <c r="F12" s="31">
        <v>0.061749107743405016</v>
      </c>
      <c r="G12" s="31">
        <v>0.05969203438786211</v>
      </c>
      <c r="H12" s="31">
        <v>0.060751704613755085</v>
      </c>
      <c r="I12" s="31">
        <v>0.053659667282504236</v>
      </c>
      <c r="J12" s="31">
        <v>0.05611083713473532</v>
      </c>
    </row>
    <row r="13" spans="2:12" ht="12.75">
      <c r="B13" s="2" t="s">
        <v>6</v>
      </c>
      <c r="C13" s="2"/>
      <c r="D13" s="30">
        <v>0.1158827308977254</v>
      </c>
      <c r="E13" s="30">
        <v>0.05580597579725872</v>
      </c>
      <c r="F13" s="30">
        <v>0.05499286917349237</v>
      </c>
      <c r="G13" s="30">
        <v>0.047835464660051355</v>
      </c>
      <c r="H13" s="30">
        <v>0.04432644622920079</v>
      </c>
      <c r="I13" s="30">
        <v>0.04758187532489029</v>
      </c>
      <c r="J13" s="30">
        <v>0.042512457372447035</v>
      </c>
      <c r="L13" s="93">
        <f>(J13-D13)/D13</f>
        <v>-0.633142427321917</v>
      </c>
    </row>
    <row r="14" spans="2:10" ht="12.75">
      <c r="B14" s="3" t="s">
        <v>7</v>
      </c>
      <c r="C14" s="3" t="s">
        <v>8</v>
      </c>
      <c r="D14" s="31">
        <v>0.00013161425659674437</v>
      </c>
      <c r="E14" s="31">
        <v>6.912411540115315E-05</v>
      </c>
      <c r="F14" s="31">
        <v>8.749090983081495E-05</v>
      </c>
      <c r="G14" s="31">
        <v>0.00013206267252172127</v>
      </c>
      <c r="H14" s="31">
        <v>0.00012161098952217757</v>
      </c>
      <c r="I14" s="31">
        <v>0.00010589642490158163</v>
      </c>
      <c r="J14" s="31">
        <v>8.391955942234275E-05</v>
      </c>
    </row>
    <row r="15" spans="2:10" ht="12.75">
      <c r="B15" s="3"/>
      <c r="C15" s="3" t="s">
        <v>9</v>
      </c>
      <c r="D15" s="31">
        <v>1.669605464501972E-05</v>
      </c>
      <c r="E15" s="31">
        <v>7.922800618077648E-05</v>
      </c>
      <c r="F15" s="31">
        <v>6.704890590248928E-05</v>
      </c>
      <c r="G15" s="31">
        <v>5.2325095532589094E-05</v>
      </c>
      <c r="H15" s="31">
        <v>5.731792078975512E-05</v>
      </c>
      <c r="I15" s="31">
        <v>7.307815859567806E-05</v>
      </c>
      <c r="J15" s="31">
        <v>7.228615910987604E-05</v>
      </c>
    </row>
    <row r="16" spans="2:10" ht="12.75">
      <c r="B16" s="3" t="s">
        <v>10</v>
      </c>
      <c r="C16" s="3" t="s">
        <v>11</v>
      </c>
      <c r="D16" s="31">
        <v>0.06695667165524316</v>
      </c>
      <c r="E16" s="31">
        <v>0.0322142234748314</v>
      </c>
      <c r="F16" s="31">
        <v>0.03106216093111642</v>
      </c>
      <c r="G16" s="31">
        <v>0.026312565145357104</v>
      </c>
      <c r="H16" s="31">
        <v>0.02374424871091976</v>
      </c>
      <c r="I16" s="31">
        <v>0.02598528419653051</v>
      </c>
      <c r="J16" s="31">
        <v>0.022957818240756538</v>
      </c>
    </row>
    <row r="17" spans="2:10" ht="12.75">
      <c r="B17" s="3"/>
      <c r="C17" s="3" t="s">
        <v>12</v>
      </c>
      <c r="D17" s="31">
        <v>0.0080681414749194</v>
      </c>
      <c r="E17" s="31">
        <v>0.005279659185332713</v>
      </c>
      <c r="F17" s="31">
        <v>0.005267640369796668</v>
      </c>
      <c r="G17" s="31">
        <v>0.004603630216962159</v>
      </c>
      <c r="H17" s="31">
        <v>0.0042269461297500645</v>
      </c>
      <c r="I17" s="31">
        <v>0.0049200598869279</v>
      </c>
      <c r="J17" s="31">
        <v>0.00437374407039822</v>
      </c>
    </row>
    <row r="18" spans="2:10" ht="12.75">
      <c r="B18" s="3"/>
      <c r="C18" s="3" t="s">
        <v>13</v>
      </c>
      <c r="D18" s="31">
        <v>0.003521249171018743</v>
      </c>
      <c r="E18" s="31">
        <v>0.0020687762385018663</v>
      </c>
      <c r="F18" s="31">
        <v>0.0019498537514707282</v>
      </c>
      <c r="G18" s="31">
        <v>0.001744609003538774</v>
      </c>
      <c r="H18" s="31">
        <v>0.0015940239345708033</v>
      </c>
      <c r="I18" s="31">
        <v>0.0017240439957964433</v>
      </c>
      <c r="J18" s="31">
        <v>0.0014400649923192546</v>
      </c>
    </row>
    <row r="19" spans="2:10" ht="12.75">
      <c r="B19" s="3"/>
      <c r="C19" s="3" t="s">
        <v>14</v>
      </c>
      <c r="D19" s="31">
        <v>0.015905215586083456</v>
      </c>
      <c r="E19" s="31">
        <v>0.006676133029999871</v>
      </c>
      <c r="F19" s="31">
        <v>0.006530880183627197</v>
      </c>
      <c r="G19" s="31">
        <v>0.005992999792025611</v>
      </c>
      <c r="H19" s="31">
        <v>0.005465982163531264</v>
      </c>
      <c r="I19" s="31">
        <v>0.006263762945396141</v>
      </c>
      <c r="J19" s="31">
        <v>0.005422197793813895</v>
      </c>
    </row>
    <row r="20" spans="2:10" ht="12.75">
      <c r="B20" s="3"/>
      <c r="C20" s="3" t="s">
        <v>15</v>
      </c>
      <c r="D20" s="31">
        <v>0.0010765535653413294</v>
      </c>
      <c r="E20" s="31">
        <v>0.001059383831967517</v>
      </c>
      <c r="F20" s="31">
        <v>0.0009610805090402149</v>
      </c>
      <c r="G20" s="31">
        <v>0.0009610411043696463</v>
      </c>
      <c r="H20" s="31">
        <v>0.0008618019265103059</v>
      </c>
      <c r="I20" s="31">
        <v>0.0008756792529585931</v>
      </c>
      <c r="J20" s="31">
        <v>0.0007667489870473679</v>
      </c>
    </row>
    <row r="21" spans="2:10" ht="12.75">
      <c r="B21" s="3"/>
      <c r="C21" s="3" t="s">
        <v>16</v>
      </c>
      <c r="D21" s="31">
        <v>0</v>
      </c>
      <c r="E21" s="31">
        <v>0.00017457789027717973</v>
      </c>
      <c r="F21" s="31">
        <v>0.00018240919604365483</v>
      </c>
      <c r="G21" s="31">
        <v>0.00016803060174458374</v>
      </c>
      <c r="H21" s="31">
        <v>0.0001576190332668333</v>
      </c>
      <c r="I21" s="31">
        <v>0.00017097556834476724</v>
      </c>
      <c r="J21" s="31">
        <v>0.00016149987802341226</v>
      </c>
    </row>
    <row r="22" spans="2:10" ht="12.75">
      <c r="B22" s="3" t="s">
        <v>18</v>
      </c>
      <c r="C22" s="124" t="s">
        <v>18</v>
      </c>
      <c r="D22" s="31">
        <v>0.012393086462829658</v>
      </c>
      <c r="E22" s="31">
        <v>0.005050445988113439</v>
      </c>
      <c r="F22" s="31">
        <v>0.0057075969913990485</v>
      </c>
      <c r="G22" s="31">
        <v>0.004979787900136313</v>
      </c>
      <c r="H22" s="31">
        <v>0.004944788902096541</v>
      </c>
      <c r="I22" s="31">
        <v>0.004203723610648279</v>
      </c>
      <c r="J22" s="31">
        <v>0.004011031573225779</v>
      </c>
    </row>
    <row r="23" spans="2:10" ht="12.75">
      <c r="B23" s="3"/>
      <c r="C23" s="3" t="s">
        <v>19</v>
      </c>
      <c r="D23" s="31">
        <v>0.0001126572387898496</v>
      </c>
      <c r="E23" s="31">
        <v>3.405036198414569E-05</v>
      </c>
      <c r="F23" s="31">
        <v>3.183598921893714E-05</v>
      </c>
      <c r="G23" s="31">
        <v>2.5375359066599855E-05</v>
      </c>
      <c r="H23" s="31">
        <v>2.374585043024005E-05</v>
      </c>
      <c r="I23" s="31">
        <v>2.5872821903964154E-05</v>
      </c>
      <c r="J23" s="31">
        <v>8.094577338686442E-06</v>
      </c>
    </row>
    <row r="24" spans="2:10" ht="12.75">
      <c r="B24" s="3" t="s">
        <v>20</v>
      </c>
      <c r="C24" s="3" t="s">
        <v>21</v>
      </c>
      <c r="D24" s="31">
        <v>0.00492156185387681</v>
      </c>
      <c r="E24" s="31">
        <v>0.002225969697892673</v>
      </c>
      <c r="F24" s="31">
        <v>0.0023198698786765556</v>
      </c>
      <c r="G24" s="31">
        <v>0.002228469488989138</v>
      </c>
      <c r="H24" s="31">
        <v>0.002541992513959957</v>
      </c>
      <c r="I24" s="31">
        <v>0.0025839168036256633</v>
      </c>
      <c r="J24" s="31">
        <v>0.002609265054526138</v>
      </c>
    </row>
    <row r="25" spans="2:10" ht="12.75">
      <c r="B25" s="3" t="s">
        <v>22</v>
      </c>
      <c r="C25" s="3" t="s">
        <v>23</v>
      </c>
      <c r="D25" s="31">
        <v>0.0027454410912884086</v>
      </c>
      <c r="E25" s="31">
        <v>0.0008446919215719324</v>
      </c>
      <c r="F25" s="31">
        <v>0.0007943961203464906</v>
      </c>
      <c r="G25" s="31">
        <v>0.0006093547417134614</v>
      </c>
      <c r="H25" s="31">
        <v>0.0005614636730788936</v>
      </c>
      <c r="I25" s="31">
        <v>0.0006224191471886947</v>
      </c>
      <c r="J25" s="31">
        <v>0.0005778264847891986</v>
      </c>
    </row>
    <row r="26" spans="2:10" ht="12.75">
      <c r="B26" s="3" t="s">
        <v>24</v>
      </c>
      <c r="C26" s="3" t="s">
        <v>25</v>
      </c>
      <c r="D26" s="31">
        <v>3.384248709281063E-05</v>
      </c>
      <c r="E26" s="31">
        <v>2.9712055204050376E-05</v>
      </c>
      <c r="F26" s="31">
        <v>3.060543702315119E-05</v>
      </c>
      <c r="G26" s="31">
        <v>2.5213538093655192E-05</v>
      </c>
      <c r="H26" s="31">
        <v>2.490448077419341E-05</v>
      </c>
      <c r="I26" s="31">
        <v>2.71625120720724E-05</v>
      </c>
      <c r="J26" s="31">
        <v>2.7960001676324674E-05</v>
      </c>
    </row>
    <row r="27" spans="2:12" ht="12.75">
      <c r="B27" s="2" t="s">
        <v>26</v>
      </c>
      <c r="C27" s="124" t="s">
        <v>26</v>
      </c>
      <c r="D27" s="30">
        <v>0.08784375475971881</v>
      </c>
      <c r="E27" s="30">
        <v>0.027444468810319596</v>
      </c>
      <c r="F27" s="30">
        <v>0.02805975202164842</v>
      </c>
      <c r="G27" s="30">
        <v>0.027985382058997997</v>
      </c>
      <c r="H27" s="30">
        <v>0.027809281402729327</v>
      </c>
      <c r="I27" s="30">
        <v>0.024253069900118163</v>
      </c>
      <c r="J27" s="30">
        <v>0.024892350919277315</v>
      </c>
      <c r="L27" s="93">
        <f>(J27-D27)/D27</f>
        <v>-0.7166292471517642</v>
      </c>
    </row>
    <row r="28" spans="2:12" ht="12.75">
      <c r="B28" s="2" t="s">
        <v>27</v>
      </c>
      <c r="C28" s="2"/>
      <c r="D28" s="30">
        <v>0.6567827056699912</v>
      </c>
      <c r="E28" s="30">
        <v>0.23130233954806073</v>
      </c>
      <c r="F28" s="30">
        <v>0.22718842839514974</v>
      </c>
      <c r="G28" s="30">
        <v>0.20578517870001667</v>
      </c>
      <c r="H28" s="30">
        <v>0.20237027611187525</v>
      </c>
      <c r="I28" s="30">
        <v>0.18280945924281736</v>
      </c>
      <c r="J28" s="30">
        <v>0.1944580044150195</v>
      </c>
      <c r="L28" s="93">
        <f>(J28-D28)/D28</f>
        <v>-0.7039233787122169</v>
      </c>
    </row>
    <row r="29" spans="2:10" ht="12.75">
      <c r="B29" s="3" t="s">
        <v>28</v>
      </c>
      <c r="C29" s="124" t="s">
        <v>143</v>
      </c>
      <c r="D29" s="31">
        <v>0.656715487870665</v>
      </c>
      <c r="E29" s="31">
        <v>0.23122035247297207</v>
      </c>
      <c r="F29" s="31">
        <v>0.2271184581905831</v>
      </c>
      <c r="G29" s="31">
        <v>0.20572077811803485</v>
      </c>
      <c r="H29" s="31">
        <v>0.20231093453512586</v>
      </c>
      <c r="I29" s="31">
        <v>0.18275684483427815</v>
      </c>
      <c r="J29" s="31">
        <v>0.19440551146488266</v>
      </c>
    </row>
    <row r="30" spans="2:10" ht="12.75">
      <c r="B30" s="3"/>
      <c r="C30" s="3" t="s">
        <v>67</v>
      </c>
      <c r="D30" s="31">
        <v>6.721779932612003E-05</v>
      </c>
      <c r="E30" s="31">
        <v>8.198707508865964E-05</v>
      </c>
      <c r="F30" s="31">
        <v>6.997020456664963E-05</v>
      </c>
      <c r="G30" s="31">
        <v>6.440058198181366E-05</v>
      </c>
      <c r="H30" s="31">
        <v>5.934157674937653E-05</v>
      </c>
      <c r="I30" s="31">
        <v>5.261440853919539E-05</v>
      </c>
      <c r="J30" s="31">
        <v>5.249295013684571E-05</v>
      </c>
    </row>
    <row r="31" spans="2:12" ht="12.75">
      <c r="B31" s="2" t="s">
        <v>30</v>
      </c>
      <c r="C31" s="2"/>
      <c r="D31" s="30">
        <v>2.97140457712879</v>
      </c>
      <c r="E31" s="30">
        <v>2.7728905062571374</v>
      </c>
      <c r="F31" s="30">
        <v>2.778246960077893</v>
      </c>
      <c r="G31" s="30">
        <v>2.7959290612515626</v>
      </c>
      <c r="H31" s="30">
        <v>2.7220110303183476</v>
      </c>
      <c r="I31" s="30">
        <v>2.583822523508042</v>
      </c>
      <c r="J31" s="30">
        <v>2.4814124742262442</v>
      </c>
      <c r="L31" s="93">
        <f>(J31-D31)/D31</f>
        <v>-0.16490252006544842</v>
      </c>
    </row>
    <row r="32" spans="2:10" ht="12.75">
      <c r="B32" s="3" t="s">
        <v>31</v>
      </c>
      <c r="C32" s="124" t="s">
        <v>144</v>
      </c>
      <c r="D32" s="31">
        <v>0.02980581565634232</v>
      </c>
      <c r="E32" s="31">
        <v>0.01269244725648663</v>
      </c>
      <c r="F32" s="31">
        <v>0.012402359767661398</v>
      </c>
      <c r="G32" s="31">
        <v>0.010797550160825136</v>
      </c>
      <c r="H32" s="31">
        <v>0.010052798112152742</v>
      </c>
      <c r="I32" s="31">
        <v>0.00907620229967493</v>
      </c>
      <c r="J32" s="31">
        <v>0.009027417820391528</v>
      </c>
    </row>
    <row r="33" spans="2:10" ht="12.75">
      <c r="B33" s="3" t="s">
        <v>68</v>
      </c>
      <c r="C33" s="3" t="s">
        <v>69</v>
      </c>
      <c r="D33" s="31">
        <v>1.5380702685152874</v>
      </c>
      <c r="E33" s="31">
        <v>1.452903558314751</v>
      </c>
      <c r="F33" s="31">
        <v>1.4748952210352912</v>
      </c>
      <c r="G33" s="31">
        <v>1.5206030779102924</v>
      </c>
      <c r="H33" s="31">
        <v>1.4650584012389796</v>
      </c>
      <c r="I33" s="31">
        <v>1.381937036773492</v>
      </c>
      <c r="J33" s="31">
        <v>1.3515492692192952</v>
      </c>
    </row>
    <row r="34" spans="2:10" ht="12.75">
      <c r="B34" s="3"/>
      <c r="C34" s="3" t="s">
        <v>70</v>
      </c>
      <c r="D34" s="31">
        <v>1.0917669504</v>
      </c>
      <c r="E34" s="31">
        <v>1.0195494456</v>
      </c>
      <c r="F34" s="31">
        <v>1.0063076856</v>
      </c>
      <c r="G34" s="31">
        <v>0.9666907152</v>
      </c>
      <c r="H34" s="31">
        <v>0.9589237824231969</v>
      </c>
      <c r="I34" s="31">
        <v>0.9223534488</v>
      </c>
      <c r="J34" s="31">
        <v>0.8595818111999999</v>
      </c>
    </row>
    <row r="35" spans="2:10" ht="12.75">
      <c r="B35" s="3"/>
      <c r="C35" s="3" t="s">
        <v>71</v>
      </c>
      <c r="D35" s="31">
        <v>0.001285515</v>
      </c>
      <c r="E35" s="31">
        <v>0.0006410249999999999</v>
      </c>
      <c r="F35" s="31">
        <v>0.0005767650000000001</v>
      </c>
      <c r="G35" s="31">
        <v>0.0007000350000000002</v>
      </c>
      <c r="H35" s="31">
        <v>0.0008511300000000002</v>
      </c>
      <c r="I35" s="31">
        <v>0.000906675</v>
      </c>
      <c r="J35" s="31">
        <v>0.0007532700000000003</v>
      </c>
    </row>
    <row r="36" spans="2:10" ht="12.75">
      <c r="B36" s="3"/>
      <c r="C36" s="3" t="s">
        <v>72</v>
      </c>
      <c r="D36" s="31">
        <v>0.010086552</v>
      </c>
      <c r="E36" s="31">
        <v>0.015304086000000003</v>
      </c>
      <c r="F36" s="31">
        <v>0.013989402</v>
      </c>
      <c r="G36" s="31">
        <v>0.015796619999999997</v>
      </c>
      <c r="H36" s="31">
        <v>0.018601002000000005</v>
      </c>
      <c r="I36" s="31">
        <v>0.017334702</v>
      </c>
      <c r="J36" s="31">
        <v>0.016240770000000005</v>
      </c>
    </row>
    <row r="37" spans="2:10" ht="12.75">
      <c r="B37" s="3"/>
      <c r="C37" s="3" t="s">
        <v>73</v>
      </c>
      <c r="D37" s="31">
        <v>0.003178728000000001</v>
      </c>
      <c r="E37" s="31">
        <v>0.0015250410000000002</v>
      </c>
      <c r="F37" s="31">
        <v>0.0009656955000000002</v>
      </c>
      <c r="G37" s="31">
        <v>0.0008934345000000001</v>
      </c>
      <c r="H37" s="31">
        <v>0.0007927290000000002</v>
      </c>
      <c r="I37" s="31">
        <v>0.0007500780000000002</v>
      </c>
      <c r="J37" s="31">
        <v>0.0006554520000000002</v>
      </c>
    </row>
    <row r="38" spans="2:10" ht="12.75">
      <c r="B38" s="3"/>
      <c r="C38" s="3" t="s">
        <v>74</v>
      </c>
      <c r="D38" s="31">
        <v>0.00035055726130562003</v>
      </c>
      <c r="E38" s="31">
        <v>0.0001671025356</v>
      </c>
      <c r="F38" s="31">
        <v>0.0002682532944</v>
      </c>
      <c r="G38" s="31">
        <v>0.0002595461778</v>
      </c>
      <c r="H38" s="31">
        <v>0.00019396491659999995</v>
      </c>
      <c r="I38" s="31">
        <v>0.0001641384108</v>
      </c>
      <c r="J38" s="31">
        <v>0.000128739607695962</v>
      </c>
    </row>
    <row r="39" spans="2:10" ht="12.75">
      <c r="B39" s="3" t="s">
        <v>75</v>
      </c>
      <c r="C39" s="3" t="s">
        <v>69</v>
      </c>
      <c r="D39" s="31">
        <v>0.24118411808195114</v>
      </c>
      <c r="E39" s="31">
        <v>0.22041559159790008</v>
      </c>
      <c r="F39" s="31">
        <v>0.22511786397393996</v>
      </c>
      <c r="G39" s="31">
        <v>0.24006085407694522</v>
      </c>
      <c r="H39" s="31">
        <v>0.22960439021896817</v>
      </c>
      <c r="I39" s="31">
        <v>0.21226825237687547</v>
      </c>
      <c r="J39" s="31">
        <v>0.20703030023238517</v>
      </c>
    </row>
    <row r="40" spans="2:10" ht="12.75">
      <c r="B40" s="3"/>
      <c r="C40" s="3" t="s">
        <v>70</v>
      </c>
      <c r="D40" s="31">
        <v>0.025929465072</v>
      </c>
      <c r="E40" s="31">
        <v>0.024214299333</v>
      </c>
      <c r="F40" s="31">
        <v>0.023899807533000007</v>
      </c>
      <c r="G40" s="31">
        <v>0.022958904486000003</v>
      </c>
      <c r="H40" s="31">
        <v>0.022774439832550925</v>
      </c>
      <c r="I40" s="31">
        <v>0.021905894408999996</v>
      </c>
      <c r="J40" s="31">
        <v>0.020415068015999998</v>
      </c>
    </row>
    <row r="41" spans="2:10" ht="12.75">
      <c r="B41" s="3"/>
      <c r="C41" s="3" t="s">
        <v>71</v>
      </c>
      <c r="D41" s="31">
        <v>3.085236000000001E-05</v>
      </c>
      <c r="E41" s="31">
        <v>1.5384600000000002E-05</v>
      </c>
      <c r="F41" s="31">
        <v>1.3842360000000004E-05</v>
      </c>
      <c r="G41" s="31">
        <v>1.6800840000000006E-05</v>
      </c>
      <c r="H41" s="31">
        <v>2.042712E-05</v>
      </c>
      <c r="I41" s="31">
        <v>2.17602E-05</v>
      </c>
      <c r="J41" s="31">
        <v>1.8078480000000002E-05</v>
      </c>
    </row>
    <row r="42" spans="2:10" ht="12.75">
      <c r="B42" s="3"/>
      <c r="C42" s="3" t="s">
        <v>72</v>
      </c>
      <c r="D42" s="31">
        <v>0.0007845095999999998</v>
      </c>
      <c r="E42" s="31">
        <v>0.0011903178</v>
      </c>
      <c r="F42" s="31">
        <v>0.0010880646000000001</v>
      </c>
      <c r="G42" s="31">
        <v>0.001228626</v>
      </c>
      <c r="H42" s="31">
        <v>0.0014467446</v>
      </c>
      <c r="I42" s="31">
        <v>0.0013482545999999999</v>
      </c>
      <c r="J42" s="31">
        <v>0.0012631710000000004</v>
      </c>
    </row>
    <row r="43" spans="2:10" ht="12.75">
      <c r="B43" s="3"/>
      <c r="C43" s="3" t="s">
        <v>73</v>
      </c>
      <c r="D43" s="31">
        <v>0.014961213119999997</v>
      </c>
      <c r="E43" s="31">
        <v>0.00717785964</v>
      </c>
      <c r="F43" s="31">
        <v>0.004545206819999999</v>
      </c>
      <c r="G43" s="31">
        <v>0.00420509838</v>
      </c>
      <c r="H43" s="31">
        <v>0.0037311111600000003</v>
      </c>
      <c r="I43" s="31">
        <v>0.00353036712</v>
      </c>
      <c r="J43" s="31">
        <v>0.00308499408</v>
      </c>
    </row>
    <row r="44" spans="2:10" ht="12.75">
      <c r="B44" s="3"/>
      <c r="C44" s="3" t="s">
        <v>76</v>
      </c>
      <c r="D44" s="31">
        <v>0.012002601408965256</v>
      </c>
      <c r="E44" s="31">
        <v>0.017090186022</v>
      </c>
      <c r="F44" s="31">
        <v>0.014170111955999999</v>
      </c>
      <c r="G44" s="31">
        <v>0.011711334725999998</v>
      </c>
      <c r="H44" s="31">
        <v>0.009955279152000004</v>
      </c>
      <c r="I44" s="31">
        <v>0.012221625780000002</v>
      </c>
      <c r="J44" s="31">
        <v>0.01166092641166382</v>
      </c>
    </row>
    <row r="45" spans="2:10" ht="12.75">
      <c r="B45" s="3"/>
      <c r="C45" s="3" t="s">
        <v>74</v>
      </c>
      <c r="D45" s="31">
        <v>8.730353250906243E-06</v>
      </c>
      <c r="E45" s="31">
        <v>4.1615574000000014E-06</v>
      </c>
      <c r="F45" s="31">
        <v>6.6806376E-06</v>
      </c>
      <c r="G45" s="31">
        <v>6.4637936999999994E-06</v>
      </c>
      <c r="H45" s="31">
        <v>4.8305438999999985E-06</v>
      </c>
      <c r="I45" s="31">
        <v>4.0877382E-06</v>
      </c>
      <c r="J45" s="31">
        <v>3.206158812351545E-06</v>
      </c>
    </row>
    <row r="46" spans="2:10" ht="12.75">
      <c r="B46" s="3" t="s">
        <v>77</v>
      </c>
      <c r="C46" s="3" t="s">
        <v>77</v>
      </c>
      <c r="D46" s="31">
        <v>0.0019587002996866503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2:12" ht="12.75">
      <c r="B47" s="2" t="s">
        <v>33</v>
      </c>
      <c r="C47" s="2"/>
      <c r="D47" s="30">
        <v>0.41459899863307204</v>
      </c>
      <c r="E47" s="30">
        <v>0.15927914647235353</v>
      </c>
      <c r="F47" s="30">
        <v>0.14631005391565732</v>
      </c>
      <c r="G47" s="30">
        <v>0.12251757795004295</v>
      </c>
      <c r="H47" s="30">
        <v>0.11414949280148348</v>
      </c>
      <c r="I47" s="30">
        <v>0.09196468967004479</v>
      </c>
      <c r="J47" s="30">
        <v>0.10187237925403346</v>
      </c>
      <c r="L47" s="93">
        <f>(J47-D47)/D47</f>
        <v>-0.7542869626074701</v>
      </c>
    </row>
    <row r="48" spans="2:10" ht="12.75">
      <c r="B48" s="3" t="s">
        <v>34</v>
      </c>
      <c r="C48" s="3" t="s">
        <v>35</v>
      </c>
      <c r="D48" s="31">
        <v>0.05809137801764075</v>
      </c>
      <c r="E48" s="31">
        <v>0.03361204324093857</v>
      </c>
      <c r="F48" s="31">
        <v>0.030235035775096685</v>
      </c>
      <c r="G48" s="31">
        <v>0.024564293636837854</v>
      </c>
      <c r="H48" s="31">
        <v>0.020858913440195165</v>
      </c>
      <c r="I48" s="31">
        <v>0.01634897882409365</v>
      </c>
      <c r="J48" s="31">
        <v>0.015258761160510491</v>
      </c>
    </row>
    <row r="49" spans="2:10" ht="12.75">
      <c r="B49" s="3"/>
      <c r="C49" s="17" t="s">
        <v>78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2:10" ht="12.75">
      <c r="B50" s="3"/>
      <c r="C50" s="17" t="s">
        <v>82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2:10" ht="12.75">
      <c r="B51" s="3"/>
      <c r="C51" s="16" t="s">
        <v>79</v>
      </c>
      <c r="D51" s="31">
        <v>0.009691594211516455</v>
      </c>
      <c r="E51" s="31">
        <v>0.003333003577300645</v>
      </c>
      <c r="F51" s="31">
        <v>0.0027229149516156087</v>
      </c>
      <c r="G51" s="31">
        <v>0.0010596599999999998</v>
      </c>
      <c r="H51" s="31">
        <v>0.0007539630000000002</v>
      </c>
      <c r="I51" s="31">
        <v>0.000984627</v>
      </c>
      <c r="J51" s="31">
        <v>0.000816333</v>
      </c>
    </row>
    <row r="52" spans="2:10" ht="12.75">
      <c r="B52" s="3"/>
      <c r="C52" s="124" t="s">
        <v>145</v>
      </c>
      <c r="D52" s="31">
        <v>0.34681602640391485</v>
      </c>
      <c r="E52" s="31">
        <v>0.12233409965411432</v>
      </c>
      <c r="F52" s="31">
        <v>0.11335210318894502</v>
      </c>
      <c r="G52" s="31">
        <v>0.0968936243132051</v>
      </c>
      <c r="H52" s="31">
        <v>0.09253661636128832</v>
      </c>
      <c r="I52" s="31">
        <v>0.07463108384595114</v>
      </c>
      <c r="J52" s="31">
        <v>0.08579728509352297</v>
      </c>
    </row>
    <row r="53" spans="2:12" ht="12.75">
      <c r="B53" s="2" t="s">
        <v>43</v>
      </c>
      <c r="C53" s="2"/>
      <c r="D53" s="30">
        <v>0.0010700700602655833</v>
      </c>
      <c r="E53" s="30">
        <v>0.0017114589713267234</v>
      </c>
      <c r="F53" s="30">
        <v>0.0016231996912720943</v>
      </c>
      <c r="G53" s="30">
        <v>0.0010813791056724547</v>
      </c>
      <c r="H53" s="30">
        <v>0.0025680922488734888</v>
      </c>
      <c r="I53" s="30">
        <v>0.002637167017783138</v>
      </c>
      <c r="J53" s="30">
        <v>0.0024943743952236972</v>
      </c>
      <c r="L53" s="93">
        <f>(J53-D53)/D53</f>
        <v>1.3310383944436426</v>
      </c>
    </row>
    <row r="54" spans="2:10" ht="12.75">
      <c r="B54" s="3" t="s">
        <v>44</v>
      </c>
      <c r="C54" s="3" t="s">
        <v>45</v>
      </c>
      <c r="D54" s="31">
        <v>0.0003639044738398699</v>
      </c>
      <c r="E54" s="31">
        <v>0.0005044940688878886</v>
      </c>
      <c r="F54" s="31">
        <v>0.0005221531122885605</v>
      </c>
      <c r="G54" s="31">
        <v>1.870978511738896E-05</v>
      </c>
      <c r="H54" s="31">
        <v>0.0016377580836017891</v>
      </c>
      <c r="I54" s="31">
        <v>0.001781633193114606</v>
      </c>
      <c r="J54" s="31">
        <v>0.001725295503225547</v>
      </c>
    </row>
    <row r="55" spans="2:10" ht="12.75">
      <c r="B55" s="3" t="s">
        <v>51</v>
      </c>
      <c r="C55" s="3" t="s">
        <v>45</v>
      </c>
      <c r="D55" s="31">
        <v>0.0001748096274083082</v>
      </c>
      <c r="E55" s="31">
        <v>0.0007566671342309126</v>
      </c>
      <c r="F55" s="31">
        <v>0.0006748596040758828</v>
      </c>
      <c r="G55" s="31">
        <v>0.0006798817735879028</v>
      </c>
      <c r="H55" s="31">
        <v>0.0006113083009188228</v>
      </c>
      <c r="I55" s="31">
        <v>0.0005154212168027519</v>
      </c>
      <c r="J55" s="31">
        <v>0.00045650519785670103</v>
      </c>
    </row>
    <row r="56" spans="2:10" ht="12.75">
      <c r="B56" s="3" t="s">
        <v>54</v>
      </c>
      <c r="C56" s="3" t="s">
        <v>45</v>
      </c>
      <c r="D56" s="31">
        <v>0.0005313559590174053</v>
      </c>
      <c r="E56" s="31">
        <v>0.0004502977682079223</v>
      </c>
      <c r="F56" s="31">
        <v>0.00042618697490765103</v>
      </c>
      <c r="G56" s="31">
        <v>0.0003827875469671628</v>
      </c>
      <c r="H56" s="31">
        <v>0.00031902586435287694</v>
      </c>
      <c r="I56" s="31">
        <v>0.00034011260786577985</v>
      </c>
      <c r="J56" s="31">
        <v>0.000312573694141449</v>
      </c>
    </row>
    <row r="57" spans="2:12" ht="12.75">
      <c r="B57" s="2" t="s">
        <v>63</v>
      </c>
      <c r="C57" s="2"/>
      <c r="D57" s="30">
        <v>2.8019939661650493</v>
      </c>
      <c r="E57" s="30">
        <v>1.3001576800371266</v>
      </c>
      <c r="F57" s="30">
        <v>1.277624732104514</v>
      </c>
      <c r="G57" s="30">
        <v>1.2811393504484623</v>
      </c>
      <c r="H57" s="30">
        <v>1.2252361434117836</v>
      </c>
      <c r="I57" s="30">
        <v>1.2277095626857923</v>
      </c>
      <c r="J57" s="30">
        <v>1.2130057564149448</v>
      </c>
      <c r="L57" s="93">
        <f>(J57-D57)/D57</f>
        <v>-0.567091945570773</v>
      </c>
    </row>
    <row r="58" spans="2:10" ht="12.75">
      <c r="B58" s="3" t="s">
        <v>57</v>
      </c>
      <c r="C58" s="16" t="s">
        <v>80</v>
      </c>
      <c r="D58" s="31">
        <v>2.766909620951149</v>
      </c>
      <c r="E58" s="31">
        <v>1.2611477739286274</v>
      </c>
      <c r="F58" s="31">
        <v>1.2383804112226633</v>
      </c>
      <c r="G58" s="31">
        <v>1.2418165791819091</v>
      </c>
      <c r="H58" s="31">
        <v>1.1859324570335044</v>
      </c>
      <c r="I58" s="31">
        <v>1.1883358650164868</v>
      </c>
      <c r="J58" s="31">
        <v>1.1735888142723105</v>
      </c>
    </row>
    <row r="59" spans="2:10" ht="12.75">
      <c r="B59" s="3"/>
      <c r="C59" s="16" t="s">
        <v>81</v>
      </c>
      <c r="D59" s="31">
        <v>0.03504669390245277</v>
      </c>
      <c r="E59" s="31">
        <v>0.03893006881196099</v>
      </c>
      <c r="F59" s="31">
        <v>0.03916447880629344</v>
      </c>
      <c r="G59" s="31">
        <v>0.0392432399103139</v>
      </c>
      <c r="H59" s="31">
        <v>0.03922446599204784</v>
      </c>
      <c r="I59" s="31">
        <v>0.03929460716060438</v>
      </c>
      <c r="J59" s="31">
        <v>0.03933803421142661</v>
      </c>
    </row>
    <row r="60" spans="2:10" ht="12.75">
      <c r="B60" s="3"/>
      <c r="C60" s="16" t="s">
        <v>66</v>
      </c>
      <c r="D60" s="31">
        <v>3.765131144791425E-05</v>
      </c>
      <c r="E60" s="31">
        <v>7.983729653824456E-05</v>
      </c>
      <c r="F60" s="31">
        <v>7.984207555729371E-05</v>
      </c>
      <c r="G60" s="31">
        <v>7.953135623916293E-05</v>
      </c>
      <c r="H60" s="31">
        <v>7.922038623137193E-05</v>
      </c>
      <c r="I60" s="31">
        <v>7.909050870106421E-05</v>
      </c>
      <c r="J60" s="31">
        <v>7.890793120766337E-05</v>
      </c>
    </row>
    <row r="61" spans="2:12" ht="12.75">
      <c r="B61" s="2" t="s">
        <v>61</v>
      </c>
      <c r="C61" s="124" t="s">
        <v>146</v>
      </c>
      <c r="D61" s="30">
        <v>0.13705778782018932</v>
      </c>
      <c r="E61" s="30">
        <v>0.06837132980221747</v>
      </c>
      <c r="F61" s="30">
        <v>0.09244540128511276</v>
      </c>
      <c r="G61" s="30">
        <v>0.07387639032350779</v>
      </c>
      <c r="H61" s="30">
        <v>0.06906739988271504</v>
      </c>
      <c r="I61" s="30">
        <v>0.08705920868428382</v>
      </c>
      <c r="J61" s="30">
        <v>0.07630582807232791</v>
      </c>
      <c r="L61" s="93">
        <f>(J61-D61)/D61</f>
        <v>-0.44325799149453604</v>
      </c>
    </row>
    <row r="62" spans="2:10" ht="12.75">
      <c r="B62" s="3"/>
      <c r="C62" s="16"/>
      <c r="D62" s="5"/>
      <c r="E62" s="5"/>
      <c r="F62" s="5"/>
      <c r="G62" s="5"/>
      <c r="H62" s="5"/>
      <c r="I62" s="5"/>
      <c r="J62" s="5"/>
    </row>
    <row r="63" spans="2:12" ht="12.75">
      <c r="B63" s="2" t="s">
        <v>59</v>
      </c>
      <c r="C63" s="3"/>
      <c r="D63" s="30">
        <f>SUM(D61,D57,D53,D47,D31,D28,D27,D13,D9)</f>
        <v>8.27717280139018</v>
      </c>
      <c r="E63" s="30">
        <f aca="true" t="shared" si="0" ref="E63:J63">SUM(E61,E57,E53,E47,E31,E28,E27,E13,E9)</f>
        <v>5.061881002300824</v>
      </c>
      <c r="F63" s="30">
        <f t="shared" si="0"/>
        <v>5.045813449948493</v>
      </c>
      <c r="G63" s="30">
        <f t="shared" si="0"/>
        <v>4.944024304586306</v>
      </c>
      <c r="H63" s="30">
        <f t="shared" si="0"/>
        <v>4.7748519638066576</v>
      </c>
      <c r="I63" s="30">
        <f t="shared" si="0"/>
        <v>4.558019283210432</v>
      </c>
      <c r="J63" s="30">
        <f t="shared" si="0"/>
        <v>4.437886770593965</v>
      </c>
      <c r="L63" s="93">
        <f>(J63-D63)/D63</f>
        <v>-0.4638402656220241</v>
      </c>
    </row>
    <row r="64" spans="4:10" ht="12.75">
      <c r="D64" s="35"/>
      <c r="E64" s="35"/>
      <c r="F64" s="35"/>
      <c r="G64" s="35"/>
      <c r="H64" s="35"/>
      <c r="I64" s="35"/>
      <c r="J64" s="35"/>
    </row>
    <row r="65" spans="2:12" ht="12.75">
      <c r="B65" s="94" t="s">
        <v>159</v>
      </c>
      <c r="C65" s="95"/>
      <c r="D65" s="96">
        <f>D63-D61</f>
        <v>8.14011501356999</v>
      </c>
      <c r="E65" s="96">
        <f aca="true" t="shared" si="1" ref="E65:J65">E63-E61</f>
        <v>4.9935096724986066</v>
      </c>
      <c r="F65" s="96">
        <f t="shared" si="1"/>
        <v>4.95336804866338</v>
      </c>
      <c r="G65" s="96">
        <f t="shared" si="1"/>
        <v>4.870147914262798</v>
      </c>
      <c r="H65" s="96">
        <f t="shared" si="1"/>
        <v>4.705784563923943</v>
      </c>
      <c r="I65" s="96">
        <f t="shared" si="1"/>
        <v>4.470960074526148</v>
      </c>
      <c r="J65" s="96">
        <f t="shared" si="1"/>
        <v>4.361580942521638</v>
      </c>
      <c r="K65" s="86"/>
      <c r="L65" s="97">
        <f>(J65-D65)/D65</f>
        <v>-0.4641868161259812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0" ht="12.75">
      <c r="B71" s="2" t="s">
        <v>2</v>
      </c>
      <c r="C71" s="2"/>
      <c r="D71" s="4">
        <f aca="true" t="shared" si="2" ref="D71:J71">SUM(D72:D74)</f>
        <v>0.5165243997465834</v>
      </c>
      <c r="E71" s="4">
        <f t="shared" si="2"/>
        <v>0.20224392979199313</v>
      </c>
      <c r="F71" s="4">
        <f t="shared" si="2"/>
        <v>0.19109180787648247</v>
      </c>
      <c r="G71" s="4">
        <f t="shared" si="2"/>
        <v>0.16628730360441815</v>
      </c>
      <c r="H71" s="4">
        <f t="shared" si="2"/>
        <v>0.14973000480802034</v>
      </c>
      <c r="I71" s="4">
        <f t="shared" si="2"/>
        <v>0.11914134672286521</v>
      </c>
      <c r="J71" s="4">
        <f t="shared" si="2"/>
        <v>0.11963208505266146</v>
      </c>
    </row>
    <row r="72" spans="2:10" ht="12.75">
      <c r="B72" s="3" t="s">
        <v>3</v>
      </c>
      <c r="C72" s="124" t="s">
        <v>152</v>
      </c>
      <c r="D72" s="5">
        <v>0.11812238321782044</v>
      </c>
      <c r="E72" s="5">
        <v>0.030300494386177254</v>
      </c>
      <c r="F72" s="5">
        <v>0.031070539425250735</v>
      </c>
      <c r="G72" s="5">
        <v>0.025893754519782007</v>
      </c>
      <c r="H72" s="5">
        <v>0.02856989889780795</v>
      </c>
      <c r="I72" s="5">
        <v>0.01734308318241838</v>
      </c>
      <c r="J72" s="5">
        <v>0.017357185366419312</v>
      </c>
    </row>
    <row r="73" spans="2:10" ht="12.75">
      <c r="B73" s="2"/>
      <c r="C73" s="124" t="s">
        <v>153</v>
      </c>
      <c r="D73" s="5">
        <v>0.30437267792227707</v>
      </c>
      <c r="E73" s="5">
        <v>0.1190009161870087</v>
      </c>
      <c r="F73" s="5">
        <v>0.10981334008614126</v>
      </c>
      <c r="G73" s="5">
        <v>0.09174957757449913</v>
      </c>
      <c r="H73" s="5">
        <v>0.0708521407307071</v>
      </c>
      <c r="I73" s="5">
        <v>0.058206263941338</v>
      </c>
      <c r="J73" s="5">
        <v>0.05642546601997139</v>
      </c>
    </row>
    <row r="74" spans="2:10" ht="12.75">
      <c r="B74" s="2"/>
      <c r="C74" s="124" t="s">
        <v>4</v>
      </c>
      <c r="D74" s="5">
        <v>0.09402933860648592</v>
      </c>
      <c r="E74" s="5">
        <v>0.052942519218807174</v>
      </c>
      <c r="F74" s="5">
        <v>0.05020792836509047</v>
      </c>
      <c r="G74" s="5">
        <v>0.04864397151013703</v>
      </c>
      <c r="H74" s="5">
        <v>0.050307965179505296</v>
      </c>
      <c r="I74" s="5">
        <v>0.043591999599108824</v>
      </c>
      <c r="J74" s="5">
        <v>0.04584943366627075</v>
      </c>
    </row>
    <row r="75" spans="2:10" ht="12.75">
      <c r="B75" s="2" t="s">
        <v>151</v>
      </c>
      <c r="C75" s="124" t="s">
        <v>18</v>
      </c>
      <c r="D75" s="92">
        <v>0.010033148173630624</v>
      </c>
      <c r="E75" s="92">
        <v>0.0037834192272843715</v>
      </c>
      <c r="F75" s="92">
        <v>0.004211850820812768</v>
      </c>
      <c r="G75" s="92">
        <v>0.003641246660957253</v>
      </c>
      <c r="H75" s="92">
        <v>0.0036611137668857503</v>
      </c>
      <c r="I75" s="92">
        <v>0.002839522667014054</v>
      </c>
      <c r="J75" s="92">
        <v>0.0027973633026070256</v>
      </c>
    </row>
    <row r="76" spans="2:10" ht="12.75">
      <c r="B76" s="2" t="s">
        <v>26</v>
      </c>
      <c r="C76" s="124" t="s">
        <v>26</v>
      </c>
      <c r="D76" s="92">
        <v>0.04621018883964217</v>
      </c>
      <c r="E76" s="92">
        <v>0.016247098655945487</v>
      </c>
      <c r="F76" s="92">
        <v>0.015280660787997034</v>
      </c>
      <c r="G76" s="92">
        <v>0.014893717854811245</v>
      </c>
      <c r="H76" s="92">
        <v>0.01541101267192057</v>
      </c>
      <c r="I76" s="92">
        <v>0.01369156815586666</v>
      </c>
      <c r="J76" s="92">
        <v>0.013957938831610596</v>
      </c>
    </row>
    <row r="77" spans="2:10" ht="12.75">
      <c r="B77" s="2" t="s">
        <v>28</v>
      </c>
      <c r="C77" s="124" t="s">
        <v>154</v>
      </c>
      <c r="D77" s="92">
        <v>0.21490584492467488</v>
      </c>
      <c r="E77" s="92">
        <v>0.09025595568392766</v>
      </c>
      <c r="F77" s="92">
        <v>0.08588756764890529</v>
      </c>
      <c r="G77" s="92">
        <v>0.07615953699419359</v>
      </c>
      <c r="H77" s="92">
        <v>0.07191750955200542</v>
      </c>
      <c r="I77" s="92">
        <v>0.055417596209138165</v>
      </c>
      <c r="J77" s="92">
        <v>0.06004546991705764</v>
      </c>
    </row>
    <row r="78" spans="2:10" ht="12.75">
      <c r="B78" s="2" t="s">
        <v>31</v>
      </c>
      <c r="C78" s="124" t="s">
        <v>155</v>
      </c>
      <c r="D78" s="92">
        <v>0.020179216414856663</v>
      </c>
      <c r="E78" s="92">
        <v>0.007440885838214856</v>
      </c>
      <c r="F78" s="92">
        <v>0.00731484903032459</v>
      </c>
      <c r="G78" s="92">
        <v>0.006196610726768864</v>
      </c>
      <c r="H78" s="92">
        <v>0.006025944801353243</v>
      </c>
      <c r="I78" s="92">
        <v>0.004923385679661637</v>
      </c>
      <c r="J78" s="92">
        <v>0.00503628154836089</v>
      </c>
    </row>
    <row r="79" spans="2:10" ht="12.75">
      <c r="B79" s="2" t="s">
        <v>34</v>
      </c>
      <c r="C79" s="124" t="s">
        <v>156</v>
      </c>
      <c r="D79" s="92">
        <v>0.0007060602837641562</v>
      </c>
      <c r="E79" s="92">
        <v>0.00018994793889078707</v>
      </c>
      <c r="F79" s="92">
        <v>0.00018392564841072405</v>
      </c>
      <c r="G79" s="92">
        <v>0.00017136960249854394</v>
      </c>
      <c r="H79" s="92">
        <v>0.00016605302912607567</v>
      </c>
      <c r="I79" s="92">
        <v>0.00011920076749531215</v>
      </c>
      <c r="J79" s="92">
        <v>0.00011617932189654585</v>
      </c>
    </row>
    <row r="80" spans="2:10" ht="12.75">
      <c r="B80" s="2" t="s">
        <v>61</v>
      </c>
      <c r="C80" s="124" t="s">
        <v>157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</row>
    <row r="82" spans="2:10" ht="12.75">
      <c r="B82" s="2" t="s">
        <v>59</v>
      </c>
      <c r="D82" s="92">
        <f>SUM(D72:D80)</f>
        <v>0.8085588583831519</v>
      </c>
      <c r="E82" s="92">
        <f aca="true" t="shared" si="3" ref="E82:J82">SUM(E72:E80)</f>
        <v>0.3201612371362562</v>
      </c>
      <c r="F82" s="92">
        <f t="shared" si="3"/>
        <v>0.3039706618129329</v>
      </c>
      <c r="G82" s="92">
        <f t="shared" si="3"/>
        <v>0.2673497854436476</v>
      </c>
      <c r="H82" s="92">
        <f t="shared" si="3"/>
        <v>0.24691163862931137</v>
      </c>
      <c r="I82" s="92">
        <f t="shared" si="3"/>
        <v>0.19613262020204103</v>
      </c>
      <c r="J82" s="92">
        <f t="shared" si="3"/>
        <v>0.20158531797419416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7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7.421875" style="1" customWidth="1"/>
    <col min="3" max="3" width="51.7109375" style="1" customWidth="1"/>
    <col min="4" max="10" width="8.421875" style="1" customWidth="1"/>
    <col min="11" max="16384" width="9.140625" style="1" customWidth="1"/>
  </cols>
  <sheetData>
    <row r="2" spans="2:4" ht="16.5">
      <c r="B2" s="8" t="s">
        <v>103</v>
      </c>
      <c r="D2" t="s">
        <v>142</v>
      </c>
    </row>
    <row r="4" spans="2:12" ht="12.75">
      <c r="B4" s="2" t="s">
        <v>0</v>
      </c>
      <c r="C4" s="2" t="s">
        <v>1</v>
      </c>
      <c r="D4" s="99">
        <v>1990</v>
      </c>
      <c r="E4" s="99">
        <v>2003</v>
      </c>
      <c r="F4" s="99">
        <v>2004</v>
      </c>
      <c r="G4" s="99">
        <v>2005</v>
      </c>
      <c r="H4" s="99">
        <v>2006</v>
      </c>
      <c r="I4" s="99">
        <v>2007</v>
      </c>
      <c r="J4" s="99">
        <v>2008</v>
      </c>
      <c r="K4" s="87"/>
      <c r="L4" s="87" t="s">
        <v>158</v>
      </c>
    </row>
    <row r="5" spans="2:12" ht="12.75">
      <c r="B5" s="19"/>
      <c r="C5" s="19"/>
      <c r="D5" s="20"/>
      <c r="E5" s="20"/>
      <c r="F5" s="20"/>
      <c r="G5" s="20"/>
      <c r="H5" s="20"/>
      <c r="I5" s="20"/>
      <c r="J5" s="20"/>
      <c r="L5"/>
    </row>
    <row r="6" spans="2:12" ht="12.75">
      <c r="B6" s="17"/>
      <c r="C6" s="12"/>
      <c r="D6" s="14"/>
      <c r="E6" s="14"/>
      <c r="F6" s="14"/>
      <c r="G6" s="14"/>
      <c r="H6" s="14"/>
      <c r="I6" s="21"/>
      <c r="J6" s="21"/>
      <c r="L6"/>
    </row>
    <row r="7" spans="2:12" ht="12.75">
      <c r="B7" s="17"/>
      <c r="C7" s="12"/>
      <c r="D7" s="14"/>
      <c r="E7" s="14"/>
      <c r="F7" s="14"/>
      <c r="G7" s="14"/>
      <c r="H7" s="14"/>
      <c r="I7" s="21"/>
      <c r="J7" s="21"/>
      <c r="L7"/>
    </row>
    <row r="8" spans="2:12" ht="12.75">
      <c r="B8" s="22" t="s">
        <v>2</v>
      </c>
      <c r="C8" s="22"/>
      <c r="D8" s="32">
        <v>0.19282481911688443</v>
      </c>
      <c r="E8" s="32">
        <v>0.1286331628317447</v>
      </c>
      <c r="F8" s="32">
        <v>0.12959623997362676</v>
      </c>
      <c r="G8" s="32">
        <v>0.1275819949496715</v>
      </c>
      <c r="H8" s="32">
        <v>0.13147481683766452</v>
      </c>
      <c r="I8" s="32">
        <v>0.12750390469318756</v>
      </c>
      <c r="J8" s="32">
        <v>0.11335500014212274</v>
      </c>
      <c r="L8" s="93">
        <f>(J8-D8)/D8</f>
        <v>-0.41213480369759636</v>
      </c>
    </row>
    <row r="9" spans="2:10" ht="12.75">
      <c r="B9" s="23" t="s">
        <v>3</v>
      </c>
      <c r="C9" s="124" t="s">
        <v>64</v>
      </c>
      <c r="D9" s="33">
        <v>0.04187898429494633</v>
      </c>
      <c r="E9" s="33">
        <v>0.02046015043977673</v>
      </c>
      <c r="F9" s="33">
        <v>0.021288427163973587</v>
      </c>
      <c r="G9" s="33">
        <v>0.021027789277868525</v>
      </c>
      <c r="H9" s="33">
        <v>0.02407188643884248</v>
      </c>
      <c r="I9" s="33">
        <v>0.021364161295025635</v>
      </c>
      <c r="J9" s="33">
        <v>0.018889316546526497</v>
      </c>
    </row>
    <row r="10" spans="2:10" ht="12.75">
      <c r="B10" s="23"/>
      <c r="C10" s="124" t="s">
        <v>65</v>
      </c>
      <c r="D10" s="33">
        <v>0.13742234808528261</v>
      </c>
      <c r="E10" s="33">
        <v>0.09740093007462897</v>
      </c>
      <c r="F10" s="33">
        <v>0.0978954632732463</v>
      </c>
      <c r="G10" s="33">
        <v>0.09464188244113438</v>
      </c>
      <c r="H10" s="33">
        <v>0.09323744951923922</v>
      </c>
      <c r="I10" s="33">
        <v>0.09200224006926275</v>
      </c>
      <c r="J10" s="33">
        <v>0.08094884978167084</v>
      </c>
    </row>
    <row r="11" spans="2:10" ht="12.75">
      <c r="B11" s="23"/>
      <c r="C11" s="124" t="s">
        <v>4</v>
      </c>
      <c r="D11" s="33">
        <v>0.013523486736655476</v>
      </c>
      <c r="E11" s="33">
        <v>0.010772082317339018</v>
      </c>
      <c r="F11" s="33">
        <v>0.010412349536406882</v>
      </c>
      <c r="G11" s="33">
        <v>0.0119123232306686</v>
      </c>
      <c r="H11" s="33">
        <v>0.014165480879582816</v>
      </c>
      <c r="I11" s="33">
        <v>0.014137503328899192</v>
      </c>
      <c r="J11" s="33">
        <v>0.01351683381392541</v>
      </c>
    </row>
    <row r="12" spans="2:12" ht="12.75">
      <c r="B12" s="22" t="s">
        <v>6</v>
      </c>
      <c r="C12" s="22"/>
      <c r="D12" s="32">
        <v>0.09633568219689533</v>
      </c>
      <c r="E12" s="32">
        <v>0.10666810124814109</v>
      </c>
      <c r="F12" s="32">
        <v>0.10775625564825429</v>
      </c>
      <c r="G12" s="32">
        <v>0.10561111858737915</v>
      </c>
      <c r="H12" s="32">
        <v>0.10532430195900291</v>
      </c>
      <c r="I12" s="32">
        <v>0.10160599005805754</v>
      </c>
      <c r="J12" s="32">
        <v>0.09151723402461608</v>
      </c>
      <c r="L12" s="93">
        <f>(J12-D12)/D12</f>
        <v>-0.05001727358333418</v>
      </c>
    </row>
    <row r="13" spans="2:10" ht="12.75">
      <c r="B13" s="3" t="s">
        <v>7</v>
      </c>
      <c r="C13" s="3" t="s">
        <v>8</v>
      </c>
      <c r="D13" s="33">
        <v>5.194162893916048E-05</v>
      </c>
      <c r="E13" s="33">
        <v>9.38890663945989E-05</v>
      </c>
      <c r="F13" s="33">
        <v>9.26068123561091E-05</v>
      </c>
      <c r="G13" s="33">
        <v>0.00013919979045517764</v>
      </c>
      <c r="H13" s="33">
        <v>0.00013173059145832138</v>
      </c>
      <c r="I13" s="33">
        <v>0.00011554799995933121</v>
      </c>
      <c r="J13" s="33">
        <v>0.00010581124817368769</v>
      </c>
    </row>
    <row r="14" spans="2:10" ht="12.75">
      <c r="B14" s="3"/>
      <c r="C14" s="3" t="s">
        <v>9</v>
      </c>
      <c r="D14" s="33">
        <v>1.5899577126808198E-05</v>
      </c>
      <c r="E14" s="33">
        <v>0.00015111559242840197</v>
      </c>
      <c r="F14" s="33">
        <v>0.00012906856318596843</v>
      </c>
      <c r="G14" s="33">
        <v>0.00011799262554764976</v>
      </c>
      <c r="H14" s="33">
        <v>0.00014185847785478712</v>
      </c>
      <c r="I14" s="33">
        <v>0.0001565563041130975</v>
      </c>
      <c r="J14" s="33">
        <v>0.0001695404535108478</v>
      </c>
    </row>
    <row r="15" spans="2:10" ht="12.75">
      <c r="B15" s="3" t="s">
        <v>10</v>
      </c>
      <c r="C15" s="3" t="s">
        <v>11</v>
      </c>
      <c r="D15" s="33">
        <v>0.046810209282928034</v>
      </c>
      <c r="E15" s="33">
        <v>0.05680022803945578</v>
      </c>
      <c r="F15" s="33">
        <v>0.053436489823759745</v>
      </c>
      <c r="G15" s="33">
        <v>0.050284727302723806</v>
      </c>
      <c r="H15" s="33">
        <v>0.04776100623579052</v>
      </c>
      <c r="I15" s="33">
        <v>0.045101149509329655</v>
      </c>
      <c r="J15" s="33">
        <v>0.03640974016958727</v>
      </c>
    </row>
    <row r="16" spans="2:10" ht="12.75">
      <c r="B16" s="3"/>
      <c r="C16" s="3" t="s">
        <v>12</v>
      </c>
      <c r="D16" s="33">
        <v>0.004207815786252598</v>
      </c>
      <c r="E16" s="33">
        <v>0.00725260439587644</v>
      </c>
      <c r="F16" s="33">
        <v>0.00751163583777787</v>
      </c>
      <c r="G16" s="33">
        <v>0.007847845919566443</v>
      </c>
      <c r="H16" s="33">
        <v>0.00803218251854972</v>
      </c>
      <c r="I16" s="33">
        <v>0.008304336799941098</v>
      </c>
      <c r="J16" s="33">
        <v>0.008072749703078735</v>
      </c>
    </row>
    <row r="17" spans="2:10" ht="12.75">
      <c r="B17" s="3"/>
      <c r="C17" s="3" t="s">
        <v>13</v>
      </c>
      <c r="D17" s="33">
        <v>0.0025118128818025064</v>
      </c>
      <c r="E17" s="33">
        <v>0.0032541738667829796</v>
      </c>
      <c r="F17" s="33">
        <v>0.00304738677773347</v>
      </c>
      <c r="G17" s="33">
        <v>0.0030641552071044202</v>
      </c>
      <c r="H17" s="33">
        <v>0.0031741730880723057</v>
      </c>
      <c r="I17" s="33">
        <v>0.003228036410861749</v>
      </c>
      <c r="J17" s="33">
        <v>0.0030397335677436795</v>
      </c>
    </row>
    <row r="18" spans="2:10" ht="12.75">
      <c r="B18" s="3"/>
      <c r="C18" s="3" t="s">
        <v>14</v>
      </c>
      <c r="D18" s="33">
        <v>0.013678388691128215</v>
      </c>
      <c r="E18" s="33">
        <v>0.013439436748720076</v>
      </c>
      <c r="F18" s="33">
        <v>0.013639333375763125</v>
      </c>
      <c r="G18" s="33">
        <v>0.013804367607093962</v>
      </c>
      <c r="H18" s="33">
        <v>0.01358628045670791</v>
      </c>
      <c r="I18" s="33">
        <v>0.013885327307335308</v>
      </c>
      <c r="J18" s="33">
        <v>0.013514982637320289</v>
      </c>
    </row>
    <row r="19" spans="2:10" ht="12.75">
      <c r="B19" s="3"/>
      <c r="C19" s="3" t="s">
        <v>15</v>
      </c>
      <c r="D19" s="33">
        <v>0.0001471144067403486</v>
      </c>
      <c r="E19" s="33">
        <v>0.00021796122308133723</v>
      </c>
      <c r="F19" s="33">
        <v>0.00019825304628065573</v>
      </c>
      <c r="G19" s="33">
        <v>0.00021325843137702836</v>
      </c>
      <c r="H19" s="33">
        <v>0.00019973836707711106</v>
      </c>
      <c r="I19" s="33">
        <v>0.00021115789473876643</v>
      </c>
      <c r="J19" s="33">
        <v>0.00019897258336921782</v>
      </c>
    </row>
    <row r="20" spans="2:10" ht="12.75">
      <c r="B20" s="3"/>
      <c r="C20" s="3" t="s">
        <v>16</v>
      </c>
      <c r="D20" s="33">
        <v>0</v>
      </c>
      <c r="E20" s="33">
        <v>6.152216652256237E-05</v>
      </c>
      <c r="F20" s="33">
        <v>5.8796358057126115E-05</v>
      </c>
      <c r="G20" s="33">
        <v>6.479156511551205E-05</v>
      </c>
      <c r="H20" s="33">
        <v>6.111745908548266E-05</v>
      </c>
      <c r="I20" s="33">
        <v>5.5191346519154185E-05</v>
      </c>
      <c r="J20" s="33">
        <v>5.358390738116586E-05</v>
      </c>
    </row>
    <row r="21" spans="2:10" ht="12.75">
      <c r="B21" s="3" t="s">
        <v>18</v>
      </c>
      <c r="C21" s="124" t="s">
        <v>18</v>
      </c>
      <c r="D21" s="33">
        <v>0.022318790819292566</v>
      </c>
      <c r="E21" s="33">
        <v>0.020014413613045488</v>
      </c>
      <c r="F21" s="33">
        <v>0.024132412521259448</v>
      </c>
      <c r="G21" s="33">
        <v>0.024336393669281926</v>
      </c>
      <c r="H21" s="33">
        <v>0.02547868540590236</v>
      </c>
      <c r="I21" s="33">
        <v>0.024393082248028417</v>
      </c>
      <c r="J21" s="33">
        <v>0.023302383191121556</v>
      </c>
    </row>
    <row r="22" spans="2:10" ht="12.75">
      <c r="B22" s="3"/>
      <c r="C22" s="3" t="s">
        <v>19</v>
      </c>
      <c r="D22" s="33">
        <v>2.989270746450565E-05</v>
      </c>
      <c r="E22" s="33">
        <v>1.7943951189004898E-05</v>
      </c>
      <c r="F22" s="33">
        <v>1.625300481231654E-05</v>
      </c>
      <c r="G22" s="33">
        <v>1.4468886714579986E-05</v>
      </c>
      <c r="H22" s="33">
        <v>1.387967916135015E-05</v>
      </c>
      <c r="I22" s="33">
        <v>1.3636187669695027E-05</v>
      </c>
      <c r="J22" s="33">
        <v>4.41903050588658E-06</v>
      </c>
    </row>
    <row r="23" spans="2:10" ht="12.75">
      <c r="B23" s="3" t="s">
        <v>20</v>
      </c>
      <c r="C23" s="3" t="s">
        <v>21</v>
      </c>
      <c r="D23" s="33">
        <v>0.0038258893230451083</v>
      </c>
      <c r="E23" s="33">
        <v>0.0034129168185979847</v>
      </c>
      <c r="F23" s="33">
        <v>0.003595044009372208</v>
      </c>
      <c r="G23" s="33">
        <v>0.004013850026003633</v>
      </c>
      <c r="H23" s="33">
        <v>0.004988967215000638</v>
      </c>
      <c r="I23" s="33">
        <v>0.004432367537626356</v>
      </c>
      <c r="J23" s="33">
        <v>0.004862105714871827</v>
      </c>
    </row>
    <row r="24" spans="2:10" ht="12.75">
      <c r="B24" s="3" t="s">
        <v>22</v>
      </c>
      <c r="C24" s="3" t="s">
        <v>23</v>
      </c>
      <c r="D24" s="33">
        <v>0.002384495585446554</v>
      </c>
      <c r="E24" s="33">
        <v>0.001411637710533877</v>
      </c>
      <c r="F24" s="33">
        <v>0.0013290965670111716</v>
      </c>
      <c r="G24" s="33">
        <v>0.0011769502622749751</v>
      </c>
      <c r="H24" s="33">
        <v>0.0011781974920722295</v>
      </c>
      <c r="I24" s="33">
        <v>0.0011463587376556192</v>
      </c>
      <c r="J24" s="33">
        <v>0.0011529754921747518</v>
      </c>
    </row>
    <row r="25" spans="2:10" ht="12.75">
      <c r="B25" s="3" t="s">
        <v>24</v>
      </c>
      <c r="C25" s="3" t="s">
        <v>25</v>
      </c>
      <c r="D25" s="33">
        <v>0.00035343150672892393</v>
      </c>
      <c r="E25" s="33">
        <v>0.000540258055512575</v>
      </c>
      <c r="F25" s="33">
        <v>0.0005698789508850926</v>
      </c>
      <c r="G25" s="33">
        <v>0.0005331172941200428</v>
      </c>
      <c r="H25" s="33">
        <v>0.0005764849722701792</v>
      </c>
      <c r="I25" s="33">
        <v>0.0005632417742792845</v>
      </c>
      <c r="J25" s="33">
        <v>0.0006302363257771706</v>
      </c>
    </row>
    <row r="26" spans="2:12" ht="12.75">
      <c r="B26" s="22" t="s">
        <v>62</v>
      </c>
      <c r="C26" s="125" t="s">
        <v>26</v>
      </c>
      <c r="D26" s="32">
        <v>0.010736243134215836</v>
      </c>
      <c r="E26" s="32">
        <v>0.004122816922096449</v>
      </c>
      <c r="F26" s="32">
        <v>0.003945790687094022</v>
      </c>
      <c r="G26" s="32">
        <v>0.0044708745042063265</v>
      </c>
      <c r="H26" s="32">
        <v>0.005078093376620973</v>
      </c>
      <c r="I26" s="32">
        <v>0.005160848788017135</v>
      </c>
      <c r="J26" s="32">
        <v>0.0049058973897381335</v>
      </c>
      <c r="L26" s="93">
        <f>(J26-D26)/D26</f>
        <v>-0.5430526927894079</v>
      </c>
    </row>
    <row r="27" spans="2:12" ht="12.75">
      <c r="B27" s="22" t="s">
        <v>27</v>
      </c>
      <c r="C27" s="22"/>
      <c r="D27" s="32">
        <v>0.054260800887566976</v>
      </c>
      <c r="E27" s="32">
        <v>0.031257764297446894</v>
      </c>
      <c r="F27" s="32">
        <v>0.030508608233424037</v>
      </c>
      <c r="G27" s="32">
        <v>0.029533546195710646</v>
      </c>
      <c r="H27" s="32">
        <v>0.03172228729082189</v>
      </c>
      <c r="I27" s="32">
        <v>0.029772232353051705</v>
      </c>
      <c r="J27" s="32">
        <v>0.030491379888240504</v>
      </c>
      <c r="L27" s="93">
        <f>(J27-D27)/D27</f>
        <v>-0.4380587940192543</v>
      </c>
    </row>
    <row r="28" spans="2:10" ht="12.75">
      <c r="B28" s="3" t="s">
        <v>28</v>
      </c>
      <c r="C28" s="124" t="s">
        <v>143</v>
      </c>
      <c r="D28" s="33">
        <v>0.054260800887566976</v>
      </c>
      <c r="E28" s="33">
        <v>0.031257764297446894</v>
      </c>
      <c r="F28" s="33">
        <v>0.030508608233424037</v>
      </c>
      <c r="G28" s="33">
        <v>0.029533546195710646</v>
      </c>
      <c r="H28" s="33">
        <v>0.03172228729082189</v>
      </c>
      <c r="I28" s="33">
        <v>0.029772232353051705</v>
      </c>
      <c r="J28" s="33">
        <v>0.030491379888240504</v>
      </c>
    </row>
    <row r="29" spans="2:12" ht="12.75">
      <c r="B29" s="22" t="s">
        <v>30</v>
      </c>
      <c r="C29" s="22"/>
      <c r="D29" s="32">
        <v>3.220900006249119</v>
      </c>
      <c r="E29" s="32">
        <v>2.788809168846734</v>
      </c>
      <c r="F29" s="32">
        <v>2.7094217969099135</v>
      </c>
      <c r="G29" s="32">
        <v>2.807162961676696</v>
      </c>
      <c r="H29" s="32">
        <v>2.5676674579641916</v>
      </c>
      <c r="I29" s="32">
        <v>2.438901319133765</v>
      </c>
      <c r="J29" s="32">
        <v>2.2430176093600873</v>
      </c>
      <c r="L29" s="93">
        <f>(J29-D29)/D29</f>
        <v>-0.3036053261485193</v>
      </c>
    </row>
    <row r="30" spans="2:10" ht="12.75">
      <c r="B30" s="23" t="s">
        <v>31</v>
      </c>
      <c r="C30" s="124" t="s">
        <v>144</v>
      </c>
      <c r="D30" s="33">
        <v>0.07458122945699332</v>
      </c>
      <c r="E30" s="33">
        <v>0.06843339012282898</v>
      </c>
      <c r="F30" s="33">
        <v>0.06644570610066082</v>
      </c>
      <c r="G30" s="33">
        <v>0.06625623954908273</v>
      </c>
      <c r="H30" s="33">
        <v>0.06268499141320685</v>
      </c>
      <c r="I30" s="33">
        <v>0.060047120145990195</v>
      </c>
      <c r="J30" s="33">
        <v>0.059114395110343276</v>
      </c>
    </row>
    <row r="31" spans="2:10" ht="12.75">
      <c r="B31" s="23"/>
      <c r="C31" s="16" t="s">
        <v>83</v>
      </c>
      <c r="D31" s="33">
        <v>0.006603482381533534</v>
      </c>
      <c r="E31" s="33">
        <v>0.0063411421612260595</v>
      </c>
      <c r="F31" s="33">
        <v>0.006418334417006194</v>
      </c>
      <c r="G31" s="33">
        <v>0.006372707378954378</v>
      </c>
      <c r="H31" s="33">
        <v>0.0062577669999802025</v>
      </c>
      <c r="I31" s="33">
        <v>0.005758797302526512</v>
      </c>
      <c r="J31" s="33">
        <v>0.005659618499107634</v>
      </c>
    </row>
    <row r="32" spans="2:10" ht="12.75">
      <c r="B32" s="23"/>
      <c r="C32" s="16" t="s">
        <v>84</v>
      </c>
      <c r="D32" s="33">
        <v>0.16040320075450876</v>
      </c>
      <c r="E32" s="33">
        <v>0.15372094105600503</v>
      </c>
      <c r="F32" s="33">
        <v>0.15342253989899704</v>
      </c>
      <c r="G32" s="33">
        <v>0.14913541726304932</v>
      </c>
      <c r="H32" s="33">
        <v>0.14587891958243435</v>
      </c>
      <c r="I32" s="33">
        <v>0.1396509951986188</v>
      </c>
      <c r="J32" s="33">
        <v>0.13666325561044512</v>
      </c>
    </row>
    <row r="33" spans="2:10" ht="12.75">
      <c r="B33" s="23"/>
      <c r="C33" s="16" t="s">
        <v>85</v>
      </c>
      <c r="D33" s="33">
        <v>0.045808900526190875</v>
      </c>
      <c r="E33" s="33">
        <v>0.04138891755059674</v>
      </c>
      <c r="F33" s="33">
        <v>0.031466980777461406</v>
      </c>
      <c r="G33" s="33">
        <v>0.026792714085562837</v>
      </c>
      <c r="H33" s="33">
        <v>0.021573430560659988</v>
      </c>
      <c r="I33" s="33">
        <v>0.0425859320703771</v>
      </c>
      <c r="J33" s="33">
        <v>0.02237681492189767</v>
      </c>
    </row>
    <row r="34" spans="2:10" ht="12.75">
      <c r="B34" s="23"/>
      <c r="C34" s="16" t="s">
        <v>86</v>
      </c>
      <c r="D34" s="33">
        <v>2.9329306903583054</v>
      </c>
      <c r="E34" s="33">
        <v>2.518924777956077</v>
      </c>
      <c r="F34" s="33">
        <v>2.451668235715788</v>
      </c>
      <c r="G34" s="33">
        <v>2.558605883400047</v>
      </c>
      <c r="H34" s="33">
        <v>2.3312723494079104</v>
      </c>
      <c r="I34" s="33">
        <v>2.1908584744162525</v>
      </c>
      <c r="J34" s="33">
        <v>2.019203525218294</v>
      </c>
    </row>
    <row r="35" spans="2:10" ht="12.75">
      <c r="B35" s="23"/>
      <c r="C35" s="3" t="s">
        <v>77</v>
      </c>
      <c r="D35" s="33">
        <v>0.0005725027715871685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2:12" ht="12.75">
      <c r="B36" s="22" t="s">
        <v>33</v>
      </c>
      <c r="C36" s="22"/>
      <c r="D36" s="32">
        <v>0.025901182336480675</v>
      </c>
      <c r="E36" s="32">
        <v>0.02799207795379903</v>
      </c>
      <c r="F36" s="32">
        <v>0.027655388376650845</v>
      </c>
      <c r="G36" s="32">
        <v>0.02650709052461967</v>
      </c>
      <c r="H36" s="32">
        <v>0.023889982598799132</v>
      </c>
      <c r="I36" s="32">
        <v>0.023088924451300938</v>
      </c>
      <c r="J36" s="32">
        <v>0.020207177961072343</v>
      </c>
      <c r="L36" s="93">
        <f>(J36-D36)/D36</f>
        <v>-0.219835693268279</v>
      </c>
    </row>
    <row r="37" spans="2:10" ht="12.75">
      <c r="B37" s="23" t="s">
        <v>34</v>
      </c>
      <c r="C37" s="23" t="s">
        <v>35</v>
      </c>
      <c r="D37" s="33">
        <v>0.018973856834849444</v>
      </c>
      <c r="E37" s="33">
        <v>0.0237826743287367</v>
      </c>
      <c r="F37" s="33">
        <v>0.02246967672087106</v>
      </c>
      <c r="G37" s="33">
        <v>0.021016521811594007</v>
      </c>
      <c r="H37" s="33">
        <v>0.018506048204198978</v>
      </c>
      <c r="I37" s="33">
        <v>0.017492005539335723</v>
      </c>
      <c r="J37" s="33">
        <v>0.014300706876962721</v>
      </c>
    </row>
    <row r="38" spans="2:10" ht="12.75">
      <c r="B38" s="23"/>
      <c r="C38" s="16" t="s">
        <v>87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2:10" ht="12.75">
      <c r="B39" s="23"/>
      <c r="C39" s="16" t="s">
        <v>88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2:10" ht="12.75">
      <c r="B40" s="23"/>
      <c r="C40" s="16" t="s">
        <v>41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</row>
    <row r="41" spans="2:10" ht="12.75">
      <c r="B41" s="23"/>
      <c r="C41" s="124" t="s">
        <v>145</v>
      </c>
      <c r="D41" s="33">
        <v>0.006927325501631231</v>
      </c>
      <c r="E41" s="33">
        <v>0.004209403625062329</v>
      </c>
      <c r="F41" s="33">
        <v>0.0051857116557797855</v>
      </c>
      <c r="G41" s="33">
        <v>0.005490568713025666</v>
      </c>
      <c r="H41" s="33">
        <v>0.0053839343946001554</v>
      </c>
      <c r="I41" s="33">
        <v>0.005596918911965215</v>
      </c>
      <c r="J41" s="33">
        <v>0.005906471084109622</v>
      </c>
    </row>
    <row r="42" spans="2:12" ht="12.75">
      <c r="B42" s="22" t="s">
        <v>43</v>
      </c>
      <c r="C42" s="22"/>
      <c r="D42" s="32">
        <v>0.0002005038880916943</v>
      </c>
      <c r="E42" s="32">
        <v>0.00022141531536241642</v>
      </c>
      <c r="F42" s="32">
        <v>0.00020311467977793122</v>
      </c>
      <c r="G42" s="32">
        <v>0.00014227791758098765</v>
      </c>
      <c r="H42" s="32">
        <v>0.00029261053231211627</v>
      </c>
      <c r="I42" s="32">
        <v>0.00030370948188733585</v>
      </c>
      <c r="J42" s="32">
        <v>0.00028252810982877497</v>
      </c>
      <c r="L42" s="93">
        <f>(J42-D42)/D42</f>
        <v>0.4090904297056295</v>
      </c>
    </row>
    <row r="43" spans="2:10" ht="15.75">
      <c r="B43" s="23" t="s">
        <v>89</v>
      </c>
      <c r="C43" s="23" t="s">
        <v>90</v>
      </c>
      <c r="D43" s="33">
        <v>9.190451590402646E-05</v>
      </c>
      <c r="E43" s="33">
        <v>4.772260428431744E-05</v>
      </c>
      <c r="F43" s="33">
        <v>3.837923491966216E-05</v>
      </c>
      <c r="G43" s="33">
        <v>3.253081191601535E-05</v>
      </c>
      <c r="H43" s="33">
        <v>3.197974157822948E-05</v>
      </c>
      <c r="I43" s="33">
        <v>3.606842442779714E-05</v>
      </c>
      <c r="J43" s="33">
        <v>2.937880364684623E-05</v>
      </c>
    </row>
    <row r="44" spans="2:10" ht="12.75">
      <c r="B44" s="23"/>
      <c r="C44" s="23" t="s">
        <v>45</v>
      </c>
      <c r="D44" s="33">
        <v>3.693197189862965E-05</v>
      </c>
      <c r="E44" s="33">
        <v>5.1200142110348206E-05</v>
      </c>
      <c r="F44" s="33">
        <v>5.299232478880926E-05</v>
      </c>
      <c r="G44" s="33">
        <v>1.8988204538778678E-06</v>
      </c>
      <c r="H44" s="33">
        <v>0.00016621294836553874</v>
      </c>
      <c r="I44" s="33">
        <v>0.00018081455918216686</v>
      </c>
      <c r="J44" s="33">
        <v>0.00017509695434521176</v>
      </c>
    </row>
    <row r="45" spans="2:10" ht="12.75">
      <c r="B45" s="23" t="s">
        <v>51</v>
      </c>
      <c r="C45" s="23" t="s">
        <v>45</v>
      </c>
      <c r="D45" s="33">
        <v>1.7741096114950324E-05</v>
      </c>
      <c r="E45" s="33">
        <v>7.679270618236345E-05</v>
      </c>
      <c r="F45" s="33">
        <v>6.849021577079644E-05</v>
      </c>
      <c r="G45" s="33">
        <v>6.899990618853419E-05</v>
      </c>
      <c r="H45" s="33">
        <v>6.204051506348765E-05</v>
      </c>
      <c r="I45" s="33">
        <v>5.230911753861262E-05</v>
      </c>
      <c r="J45" s="33">
        <v>4.632984299676638E-05</v>
      </c>
    </row>
    <row r="46" spans="2:10" ht="12.75">
      <c r="B46" s="23" t="s">
        <v>54</v>
      </c>
      <c r="C46" s="23" t="s">
        <v>45</v>
      </c>
      <c r="D46" s="33">
        <v>5.392630417408786E-05</v>
      </c>
      <c r="E46" s="33">
        <v>4.569986278538734E-05</v>
      </c>
      <c r="F46" s="33">
        <v>4.325290429866339E-05</v>
      </c>
      <c r="G46" s="33">
        <v>3.884837902256026E-05</v>
      </c>
      <c r="H46" s="33">
        <v>3.237732730486042E-05</v>
      </c>
      <c r="I46" s="33">
        <v>3.451738073875921E-05</v>
      </c>
      <c r="J46" s="33">
        <v>3.172250883995062E-05</v>
      </c>
    </row>
    <row r="47" spans="2:12" ht="12.75">
      <c r="B47" s="22" t="s">
        <v>63</v>
      </c>
      <c r="C47" s="18"/>
      <c r="D47" s="32">
        <v>0.052460843622754036</v>
      </c>
      <c r="E47" s="32">
        <v>0.06181702270359549</v>
      </c>
      <c r="F47" s="32">
        <v>0.06210127579411624</v>
      </c>
      <c r="G47" s="32">
        <v>0.06298552830141624</v>
      </c>
      <c r="H47" s="32">
        <v>0.06269505283437377</v>
      </c>
      <c r="I47" s="32">
        <v>0.06242063561766677</v>
      </c>
      <c r="J47" s="32">
        <v>0.06267729186362657</v>
      </c>
      <c r="L47" s="93">
        <f>(J47-D47)/D47</f>
        <v>0.1947442613454526</v>
      </c>
    </row>
    <row r="48" spans="2:10" ht="12.75">
      <c r="B48" s="23" t="s">
        <v>57</v>
      </c>
      <c r="C48" s="16" t="s">
        <v>81</v>
      </c>
      <c r="D48" s="33">
        <v>0.05136823098686229</v>
      </c>
      <c r="E48" s="33">
        <v>0.05943430320385072</v>
      </c>
      <c r="F48" s="33">
        <v>0.059718413666021423</v>
      </c>
      <c r="G48" s="33">
        <v>0.06061193949557003</v>
      </c>
      <c r="H48" s="33">
        <v>0.0603307448325318</v>
      </c>
      <c r="I48" s="33">
        <v>0.06006020377067298</v>
      </c>
      <c r="J48" s="33">
        <v>0.06032230898563103</v>
      </c>
    </row>
    <row r="49" spans="2:10" ht="12.75">
      <c r="B49" s="23"/>
      <c r="C49" s="16" t="s">
        <v>66</v>
      </c>
      <c r="D49" s="33">
        <v>0.0010926126358917483</v>
      </c>
      <c r="E49" s="33">
        <v>0.002382719499744768</v>
      </c>
      <c r="F49" s="33">
        <v>0.0023828621280948224</v>
      </c>
      <c r="G49" s="33">
        <v>0.0023735888058462047</v>
      </c>
      <c r="H49" s="33">
        <v>0.00236430800184197</v>
      </c>
      <c r="I49" s="33">
        <v>0.002360431846993783</v>
      </c>
      <c r="J49" s="33">
        <v>0.002354982877995536</v>
      </c>
    </row>
    <row r="50" spans="2:12" ht="12.75">
      <c r="B50" s="22" t="s">
        <v>61</v>
      </c>
      <c r="C50" s="124" t="s">
        <v>146</v>
      </c>
      <c r="D50" s="32">
        <v>0.013746243635237328</v>
      </c>
      <c r="E50" s="32">
        <v>0.02349970977240693</v>
      </c>
      <c r="F50" s="32">
        <v>0.029387173723874463</v>
      </c>
      <c r="G50" s="32">
        <v>0.028027655620069557</v>
      </c>
      <c r="H50" s="32">
        <v>0.026084476463857125</v>
      </c>
      <c r="I50" s="32">
        <v>0.027422182867568076</v>
      </c>
      <c r="J50" s="32">
        <v>0.02471332605399628</v>
      </c>
      <c r="L50" s="93">
        <f>(J50-D50)/D50</f>
        <v>0.7978239517482265</v>
      </c>
    </row>
    <row r="51" spans="2:10" ht="12.75">
      <c r="B51" s="23"/>
      <c r="C51" s="16"/>
      <c r="D51" s="33"/>
      <c r="E51" s="33"/>
      <c r="F51" s="33"/>
      <c r="G51" s="33"/>
      <c r="H51" s="33"/>
      <c r="I51" s="33"/>
      <c r="J51" s="33"/>
    </row>
    <row r="52" spans="2:12" ht="12.75">
      <c r="B52" s="22" t="s">
        <v>59</v>
      </c>
      <c r="C52" s="18"/>
      <c r="D52" s="32">
        <f>D50+D47+D42+D36+D29+D27+D26+D12+D8</f>
        <v>3.6673663250672455</v>
      </c>
      <c r="E52" s="32">
        <f aca="true" t="shared" si="0" ref="E52:J52">E50+E47+E42+E36+E29+E27+E26+E12+E8</f>
        <v>3.1730212398913267</v>
      </c>
      <c r="F52" s="32">
        <f t="shared" si="0"/>
        <v>3.1005756440267316</v>
      </c>
      <c r="G52" s="32">
        <f t="shared" si="0"/>
        <v>3.1920230482773504</v>
      </c>
      <c r="H52" s="32">
        <f t="shared" si="0"/>
        <v>2.9542290798576443</v>
      </c>
      <c r="I52" s="32">
        <f t="shared" si="0"/>
        <v>2.8161797474445023</v>
      </c>
      <c r="J52" s="32">
        <f t="shared" si="0"/>
        <v>2.5911674447933284</v>
      </c>
      <c r="L52" s="93">
        <f>(J52-D52)/D52</f>
        <v>-0.29345279006295716</v>
      </c>
    </row>
    <row r="53" spans="3:10" ht="12.75">
      <c r="C53"/>
      <c r="D53" s="34"/>
      <c r="E53" s="34"/>
      <c r="F53" s="34"/>
      <c r="G53" s="34"/>
      <c r="H53" s="34"/>
      <c r="I53" s="34"/>
      <c r="J53" s="34"/>
    </row>
    <row r="54" spans="2:12" ht="12.75">
      <c r="B54" s="94" t="s">
        <v>159</v>
      </c>
      <c r="C54" s="95"/>
      <c r="D54" s="96">
        <f>D52-D50</f>
        <v>3.6536200814320083</v>
      </c>
      <c r="E54" s="96">
        <f aca="true" t="shared" si="1" ref="E54:J54">E52-E50</f>
        <v>3.14952153011892</v>
      </c>
      <c r="F54" s="96">
        <f t="shared" si="1"/>
        <v>3.071188470302857</v>
      </c>
      <c r="G54" s="96">
        <f t="shared" si="1"/>
        <v>3.163995392657281</v>
      </c>
      <c r="H54" s="96">
        <f t="shared" si="1"/>
        <v>2.928144603393787</v>
      </c>
      <c r="I54" s="96">
        <f t="shared" si="1"/>
        <v>2.788757564576934</v>
      </c>
      <c r="J54" s="96">
        <f t="shared" si="1"/>
        <v>2.566454118739332</v>
      </c>
      <c r="K54" s="86"/>
      <c r="L54" s="97">
        <f>(J54-D54)/D54</f>
        <v>-0.2975585688883585</v>
      </c>
    </row>
    <row r="55" ht="12.75"/>
    <row r="56" spans="2:3" ht="16.5">
      <c r="B56" s="8" t="s">
        <v>150</v>
      </c>
      <c r="C56" t="s">
        <v>141</v>
      </c>
    </row>
    <row r="57" ht="12.75"/>
    <row r="58" spans="2:10" ht="12.75">
      <c r="B58" s="2" t="s">
        <v>0</v>
      </c>
      <c r="C58" s="2" t="s">
        <v>1</v>
      </c>
      <c r="D58" s="2">
        <v>1990</v>
      </c>
      <c r="E58" s="2">
        <v>2003</v>
      </c>
      <c r="F58" s="2">
        <v>2004</v>
      </c>
      <c r="G58" s="2">
        <v>2005</v>
      </c>
      <c r="H58" s="2">
        <v>2006</v>
      </c>
      <c r="I58" s="2">
        <v>2007</v>
      </c>
      <c r="J58" s="2">
        <v>2008</v>
      </c>
    </row>
    <row r="59" ht="12.75"/>
    <row r="60" spans="2:10" ht="12.75">
      <c r="B60" s="2" t="s">
        <v>2</v>
      </c>
      <c r="C60" s="2"/>
      <c r="D60" s="4">
        <f aca="true" t="shared" si="2" ref="D60:J60">SUM(D61:D63)</f>
        <v>0.06397781433080751</v>
      </c>
      <c r="E60" s="4">
        <f t="shared" si="2"/>
        <v>0.03950793371568331</v>
      </c>
      <c r="F60" s="4">
        <f t="shared" si="2"/>
        <v>0.038089496995650576</v>
      </c>
      <c r="G60" s="4">
        <f t="shared" si="2"/>
        <v>0.039216931934070054</v>
      </c>
      <c r="H60" s="4">
        <f t="shared" si="2"/>
        <v>0.041053734975470366</v>
      </c>
      <c r="I60" s="4">
        <f t="shared" si="2"/>
        <v>0.03766441346013844</v>
      </c>
      <c r="J60" s="4">
        <f t="shared" si="2"/>
        <v>0.03419124393208153</v>
      </c>
    </row>
    <row r="61" spans="2:10" ht="12.75">
      <c r="B61" s="3" t="s">
        <v>3</v>
      </c>
      <c r="C61" s="124" t="s">
        <v>152</v>
      </c>
      <c r="D61" s="5">
        <v>0.014630890439115593</v>
      </c>
      <c r="E61" s="5">
        <v>0.005919138957558562</v>
      </c>
      <c r="F61" s="5">
        <v>0.006193155171028022</v>
      </c>
      <c r="G61" s="5">
        <v>0.006106741684473553</v>
      </c>
      <c r="H61" s="5">
        <v>0.007833440325674547</v>
      </c>
      <c r="I61" s="5">
        <v>0.005482706664174513</v>
      </c>
      <c r="J61" s="5">
        <v>0.004960740745899054</v>
      </c>
    </row>
    <row r="62" spans="2:10" ht="12.75">
      <c r="B62" s="2"/>
      <c r="C62" s="124" t="s">
        <v>153</v>
      </c>
      <c r="D62" s="5">
        <v>0.03770024936873454</v>
      </c>
      <c r="E62" s="5">
        <v>0.02324658304285016</v>
      </c>
      <c r="F62" s="5">
        <v>0.021888614346027117</v>
      </c>
      <c r="G62" s="5">
        <v>0.02163807374782167</v>
      </c>
      <c r="H62" s="5">
        <v>0.019426600645159206</v>
      </c>
      <c r="I62" s="5">
        <v>0.018400873008058437</v>
      </c>
      <c r="J62" s="5">
        <v>0.016126584033212914</v>
      </c>
    </row>
    <row r="63" spans="2:10" ht="12.75">
      <c r="B63" s="2"/>
      <c r="C63" s="124" t="s">
        <v>4</v>
      </c>
      <c r="D63" s="5">
        <v>0.011646674522957381</v>
      </c>
      <c r="E63" s="5">
        <v>0.010342211715274593</v>
      </c>
      <c r="F63" s="5">
        <v>0.010007727478595435</v>
      </c>
      <c r="G63" s="5">
        <v>0.011472116501774831</v>
      </c>
      <c r="H63" s="5">
        <v>0.013793694004636611</v>
      </c>
      <c r="I63" s="5">
        <v>0.013780833787905488</v>
      </c>
      <c r="J63" s="5">
        <v>0.013103919152969564</v>
      </c>
    </row>
    <row r="64" spans="2:10" ht="12.75">
      <c r="B64" s="2" t="s">
        <v>151</v>
      </c>
      <c r="C64" s="124" t="s">
        <v>18</v>
      </c>
      <c r="D64" s="92">
        <v>0.0012427271418754815</v>
      </c>
      <c r="E64" s="92">
        <v>0.000739083127013637</v>
      </c>
      <c r="F64" s="92">
        <v>0.0008395298624688976</v>
      </c>
      <c r="G64" s="92">
        <v>0.000858745793350674</v>
      </c>
      <c r="H64" s="92">
        <v>0.0010038228108887534</v>
      </c>
      <c r="I64" s="92">
        <v>0.0008976644859372489</v>
      </c>
      <c r="J64" s="92">
        <v>0.0007994956453696132</v>
      </c>
    </row>
    <row r="65" spans="2:10" ht="12.75">
      <c r="B65" s="2" t="s">
        <v>26</v>
      </c>
      <c r="C65" s="124" t="s">
        <v>26</v>
      </c>
      <c r="D65" s="92">
        <v>0.005723692594627973</v>
      </c>
      <c r="E65" s="92">
        <v>0.0031738371452307208</v>
      </c>
      <c r="F65" s="92">
        <v>0.003045827498540291</v>
      </c>
      <c r="G65" s="92">
        <v>0.003512510616846984</v>
      </c>
      <c r="H65" s="92">
        <v>0.004225469909974602</v>
      </c>
      <c r="I65" s="92">
        <v>0.004328345264887446</v>
      </c>
      <c r="J65" s="92">
        <v>0.003989224890384486</v>
      </c>
    </row>
    <row r="66" spans="2:10" ht="12.75">
      <c r="B66" s="2" t="s">
        <v>28</v>
      </c>
      <c r="C66" s="124" t="s">
        <v>154</v>
      </c>
      <c r="D66" s="92">
        <v>0.02661869652613076</v>
      </c>
      <c r="E66" s="92">
        <v>0.017631314414596765</v>
      </c>
      <c r="F66" s="92">
        <v>0.017119594430972596</v>
      </c>
      <c r="G66" s="92">
        <v>0.017961343492205278</v>
      </c>
      <c r="H66" s="92">
        <v>0.019718708892245612</v>
      </c>
      <c r="I66" s="92">
        <v>0.01751928540343919</v>
      </c>
      <c r="J66" s="92">
        <v>0.017161193069959856</v>
      </c>
    </row>
    <row r="67" spans="2:10" ht="12.75">
      <c r="B67" s="2" t="s">
        <v>31</v>
      </c>
      <c r="C67" s="124" t="s">
        <v>155</v>
      </c>
      <c r="D67" s="92">
        <v>0.002499440804276201</v>
      </c>
      <c r="E67" s="92">
        <v>0.0014535616707236155</v>
      </c>
      <c r="F67" s="92">
        <v>0.0014580369679912137</v>
      </c>
      <c r="G67" s="92">
        <v>0.0014613987708389676</v>
      </c>
      <c r="H67" s="92">
        <v>0.0016522242229856533</v>
      </c>
      <c r="I67" s="92">
        <v>0.0015564406393176367</v>
      </c>
      <c r="J67" s="92">
        <v>0.001439385854178236</v>
      </c>
    </row>
    <row r="68" spans="2:10" ht="12.75">
      <c r="B68" s="2" t="s">
        <v>34</v>
      </c>
      <c r="C68" s="124" t="s">
        <v>156</v>
      </c>
      <c r="D68" s="92">
        <v>8.745413336365674E-05</v>
      </c>
      <c r="E68" s="92">
        <v>3.710593730474962E-05</v>
      </c>
      <c r="F68" s="92">
        <v>3.666109767034936E-05</v>
      </c>
      <c r="G68" s="92">
        <v>4.041553318310873E-05</v>
      </c>
      <c r="H68" s="92">
        <v>4.552926488152232E-05</v>
      </c>
      <c r="I68" s="92">
        <v>3.768319827836589E-05</v>
      </c>
      <c r="J68" s="92">
        <v>3.320443284993342E-05</v>
      </c>
    </row>
    <row r="69" spans="2:10" ht="12.75">
      <c r="B69" s="2" t="s">
        <v>61</v>
      </c>
      <c r="C69" s="124" t="s">
        <v>157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</row>
    <row r="70" ht="12.75"/>
    <row r="71" spans="2:10" ht="12.75">
      <c r="B71" s="2" t="s">
        <v>59</v>
      </c>
      <c r="D71" s="92">
        <f>SUM(D61:D69)</f>
        <v>0.1001498255310816</v>
      </c>
      <c r="E71" s="92">
        <f aca="true" t="shared" si="3" ref="E71:J71">SUM(E61:E69)</f>
        <v>0.0625428360105528</v>
      </c>
      <c r="F71" s="92">
        <f t="shared" si="3"/>
        <v>0.06058914685329393</v>
      </c>
      <c r="G71" s="92">
        <f t="shared" si="3"/>
        <v>0.06305134614049507</v>
      </c>
      <c r="H71" s="92">
        <f t="shared" si="3"/>
        <v>0.0676994900764465</v>
      </c>
      <c r="I71" s="92">
        <f t="shared" si="3"/>
        <v>0.06200383245199833</v>
      </c>
      <c r="J71" s="92">
        <f t="shared" si="3"/>
        <v>0.05761374782482366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119"/>
  <sheetViews>
    <sheetView showGridLines="0" zoomScale="70" zoomScaleNormal="70" zoomScalePageLayoutView="0" workbookViewId="0" topLeftCell="A1">
      <selection activeCell="S19" sqref="S19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45.57421875" style="0" customWidth="1"/>
    <col min="4" max="4" width="10.00390625" style="0" customWidth="1"/>
    <col min="5" max="5" width="6.421875" style="0" customWidth="1"/>
    <col min="6" max="11" width="6.28125" style="0" customWidth="1"/>
    <col min="12" max="12" width="2.140625" style="0" customWidth="1"/>
    <col min="13" max="13" width="10.28125" style="131" bestFit="1" customWidth="1"/>
    <col min="15" max="15" width="11.57421875" style="0" customWidth="1"/>
    <col min="18" max="18" width="12.421875" style="0" customWidth="1"/>
  </cols>
  <sheetData>
    <row r="2" spans="2:5" ht="16.5">
      <c r="B2" s="8" t="s">
        <v>104</v>
      </c>
      <c r="E2" t="s">
        <v>142</v>
      </c>
    </row>
    <row r="4" spans="2:13" ht="12.75">
      <c r="B4" s="2" t="s">
        <v>0</v>
      </c>
      <c r="C4" s="24" t="s">
        <v>1</v>
      </c>
      <c r="D4" s="24" t="s">
        <v>149</v>
      </c>
      <c r="E4" s="98">
        <v>1990</v>
      </c>
      <c r="F4" s="98">
        <v>2003</v>
      </c>
      <c r="G4" s="98">
        <v>2004</v>
      </c>
      <c r="H4" s="98">
        <v>2005</v>
      </c>
      <c r="I4" s="98">
        <v>2006</v>
      </c>
      <c r="J4" s="98">
        <v>2007</v>
      </c>
      <c r="K4" s="98">
        <v>2008</v>
      </c>
      <c r="L4" s="87"/>
      <c r="M4" s="130" t="s">
        <v>181</v>
      </c>
    </row>
    <row r="5" spans="2:13" ht="12.75">
      <c r="B5" s="19"/>
      <c r="C5" s="19"/>
      <c r="D5" s="19"/>
      <c r="E5" s="25"/>
      <c r="F5" s="25"/>
      <c r="G5" s="25"/>
      <c r="H5" s="25"/>
      <c r="I5" s="25"/>
      <c r="J5" s="25"/>
      <c r="K5" s="25"/>
      <c r="M5" s="131" t="s">
        <v>182</v>
      </c>
    </row>
    <row r="6" spans="2:11" ht="12.7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3" ht="12.75">
      <c r="B8" s="2" t="s">
        <v>2</v>
      </c>
      <c r="C8" s="2"/>
      <c r="D8" s="27">
        <v>22.860589077052555</v>
      </c>
      <c r="E8" s="27">
        <v>22.804965298235008</v>
      </c>
      <c r="F8" s="27">
        <v>17.61829960640769</v>
      </c>
      <c r="G8" s="27">
        <v>18.23109145711324</v>
      </c>
      <c r="H8" s="27">
        <v>17.452494580244938</v>
      </c>
      <c r="I8" s="27">
        <v>17.896285461773303</v>
      </c>
      <c r="J8" s="27">
        <v>17.343995136696982</v>
      </c>
      <c r="K8" s="27">
        <v>16.450914247420357</v>
      </c>
      <c r="M8" s="128">
        <f>(K8-D8)/D8</f>
        <v>-0.2803810001583129</v>
      </c>
    </row>
    <row r="9" spans="2:13" ht="12.75">
      <c r="B9" s="3" t="s">
        <v>3</v>
      </c>
      <c r="C9" s="124" t="s">
        <v>64</v>
      </c>
      <c r="D9" s="89">
        <v>9.63680926771268</v>
      </c>
      <c r="E9" s="28">
        <v>9.63680926771268</v>
      </c>
      <c r="F9" s="28">
        <v>7.004178841057278</v>
      </c>
      <c r="G9" s="28">
        <v>7.376968287717017</v>
      </c>
      <c r="H9" s="28">
        <v>6.9653617036239694</v>
      </c>
      <c r="I9" s="28">
        <v>7.771945952686059</v>
      </c>
      <c r="J9" s="28">
        <v>7.287310411446443</v>
      </c>
      <c r="K9" s="28">
        <v>6.907658378002548</v>
      </c>
      <c r="M9" s="132"/>
    </row>
    <row r="10" spans="2:13" ht="12.75">
      <c r="B10" s="3"/>
      <c r="C10" s="124" t="s">
        <v>65</v>
      </c>
      <c r="D10" s="89">
        <v>10.975447612832564</v>
      </c>
      <c r="E10" s="28">
        <v>10.975447612832564</v>
      </c>
      <c r="F10" s="28">
        <v>8.107154863350122</v>
      </c>
      <c r="G10" s="28">
        <v>8.358118071804704</v>
      </c>
      <c r="H10" s="28">
        <v>7.809506430918632</v>
      </c>
      <c r="I10" s="28">
        <v>7.19189727103406</v>
      </c>
      <c r="J10" s="28">
        <v>7.008964378063302</v>
      </c>
      <c r="K10" s="28">
        <v>6.468363396495248</v>
      </c>
      <c r="M10" s="132"/>
    </row>
    <row r="11" spans="2:13" ht="12.75">
      <c r="B11" s="3"/>
      <c r="C11" s="124" t="s">
        <v>4</v>
      </c>
      <c r="D11" s="89">
        <v>2.1325857274571973</v>
      </c>
      <c r="E11" s="28">
        <v>2.1325857274571973</v>
      </c>
      <c r="F11" s="28">
        <v>2.214005382479665</v>
      </c>
      <c r="G11" s="28">
        <v>2.185464309435407</v>
      </c>
      <c r="H11" s="28">
        <v>2.32928594279743</v>
      </c>
      <c r="I11" s="28">
        <v>2.5791410551033778</v>
      </c>
      <c r="J11" s="28">
        <v>2.688579348487274</v>
      </c>
      <c r="K11" s="28">
        <v>2.7082280004293215</v>
      </c>
      <c r="M11" s="132"/>
    </row>
    <row r="12" spans="2:13" ht="12.75">
      <c r="B12" s="3"/>
      <c r="C12" s="3" t="s">
        <v>5</v>
      </c>
      <c r="D12" s="89">
        <v>0.01261821165610462</v>
      </c>
      <c r="E12" s="28">
        <v>0.01261821165610462</v>
      </c>
      <c r="F12" s="28">
        <v>0.011638855501783223</v>
      </c>
      <c r="G12" s="28">
        <v>0.011691808372812874</v>
      </c>
      <c r="H12" s="28">
        <v>0.011501286570041772</v>
      </c>
      <c r="I12" s="28">
        <v>0.011058460550111667</v>
      </c>
      <c r="J12" s="28">
        <v>0.010751919940269512</v>
      </c>
      <c r="K12" s="28">
        <v>0.010585644154420808</v>
      </c>
      <c r="M12" s="132"/>
    </row>
    <row r="13" spans="2:13" ht="12.75">
      <c r="B13" s="3"/>
      <c r="C13" s="3" t="s">
        <v>91</v>
      </c>
      <c r="D13" s="89">
        <v>0.03795765340896391</v>
      </c>
      <c r="E13" s="28">
        <v>0</v>
      </c>
      <c r="F13" s="28">
        <v>0.2015563131475367</v>
      </c>
      <c r="G13" s="28">
        <v>0.20933420912057737</v>
      </c>
      <c r="H13" s="28">
        <v>0.24402742154958568</v>
      </c>
      <c r="I13" s="28">
        <v>0.2574554652251533</v>
      </c>
      <c r="J13" s="28">
        <v>0.2660079094945234</v>
      </c>
      <c r="K13" s="28">
        <v>0.27748536225663023</v>
      </c>
      <c r="M13" s="132"/>
    </row>
    <row r="14" spans="2:13" ht="12.75">
      <c r="B14" s="3"/>
      <c r="C14" s="3" t="s">
        <v>92</v>
      </c>
      <c r="D14" s="89">
        <v>0</v>
      </c>
      <c r="E14" s="28">
        <v>0</v>
      </c>
      <c r="F14" s="28">
        <v>0.0160719378854159</v>
      </c>
      <c r="G14" s="28">
        <v>0.02276898718317743</v>
      </c>
      <c r="H14" s="28">
        <v>0.021863527430880856</v>
      </c>
      <c r="I14" s="28">
        <v>0.021437947683688934</v>
      </c>
      <c r="J14" s="28">
        <v>0.0208776335174964</v>
      </c>
      <c r="K14" s="28">
        <v>0.019918888264098985</v>
      </c>
      <c r="M14" s="132"/>
    </row>
    <row r="15" spans="2:13" ht="12.75">
      <c r="B15" s="3"/>
      <c r="C15" s="3" t="s">
        <v>93</v>
      </c>
      <c r="D15" s="89">
        <v>0.00017277636584134558</v>
      </c>
      <c r="E15" s="28">
        <v>0</v>
      </c>
      <c r="F15" s="28">
        <v>0.012689786225592681</v>
      </c>
      <c r="G15" s="28">
        <v>0.011223664508203418</v>
      </c>
      <c r="H15" s="28">
        <v>0.00963698914630799</v>
      </c>
      <c r="I15" s="28">
        <v>0.009660089619520624</v>
      </c>
      <c r="J15" s="28">
        <v>0.009698919119738825</v>
      </c>
      <c r="K15" s="28">
        <v>0.009745616859104876</v>
      </c>
      <c r="M15" s="132"/>
    </row>
    <row r="16" spans="2:13" ht="12.75">
      <c r="B16" s="3"/>
      <c r="C16" s="3" t="s">
        <v>94</v>
      </c>
      <c r="D16" s="89">
        <v>0</v>
      </c>
      <c r="E16" s="28">
        <v>0</v>
      </c>
      <c r="F16" s="28">
        <v>0.0010471850673175085</v>
      </c>
      <c r="G16" s="28">
        <v>0.001653549080954243</v>
      </c>
      <c r="H16" s="28">
        <v>0.0022510558098737744</v>
      </c>
      <c r="I16" s="28">
        <v>0.002843834485527495</v>
      </c>
      <c r="J16" s="28">
        <v>0.0034397662865127358</v>
      </c>
      <c r="K16" s="28">
        <v>0.00403103337854129</v>
      </c>
      <c r="M16" s="132"/>
    </row>
    <row r="17" spans="2:13" ht="12.75">
      <c r="B17" s="3"/>
      <c r="C17" s="3" t="s">
        <v>95</v>
      </c>
      <c r="D17" s="89">
        <v>0.008310659756011585</v>
      </c>
      <c r="E17" s="28">
        <v>0</v>
      </c>
      <c r="F17" s="28">
        <v>0.0051341643536713145</v>
      </c>
      <c r="G17" s="28">
        <v>0.005302711438043379</v>
      </c>
      <c r="H17" s="28">
        <v>0.005449660036273042</v>
      </c>
      <c r="I17" s="28">
        <v>0.005595281459944245</v>
      </c>
      <c r="J17" s="28">
        <v>0.005752764386103879</v>
      </c>
      <c r="K17" s="28">
        <v>0.0034450241649446904</v>
      </c>
      <c r="M17" s="132"/>
    </row>
    <row r="18" spans="2:13" ht="12.75">
      <c r="B18" s="3"/>
      <c r="C18" s="3" t="s">
        <v>96</v>
      </c>
      <c r="D18" s="89">
        <v>0.056687167863190585</v>
      </c>
      <c r="E18" s="28">
        <v>0.047504478576460715</v>
      </c>
      <c r="F18" s="28">
        <v>0.04482227733930355</v>
      </c>
      <c r="G18" s="28">
        <v>0.0485658584523406</v>
      </c>
      <c r="H18" s="28">
        <v>0.0536105623619413</v>
      </c>
      <c r="I18" s="28">
        <v>0.045250103925861845</v>
      </c>
      <c r="J18" s="28">
        <v>0.042612085955321656</v>
      </c>
      <c r="K18" s="28">
        <v>0.04145290341549663</v>
      </c>
      <c r="M18" s="132"/>
    </row>
    <row r="19" spans="2:13" ht="12.75">
      <c r="B19" s="2" t="s">
        <v>6</v>
      </c>
      <c r="C19" s="2"/>
      <c r="D19" s="88">
        <v>7.644852303046951</v>
      </c>
      <c r="E19" s="27">
        <v>7.644852303046951</v>
      </c>
      <c r="F19" s="27">
        <v>7.8966974710636535</v>
      </c>
      <c r="G19" s="27">
        <v>7.992418681206787</v>
      </c>
      <c r="H19" s="27">
        <v>8.044306607307654</v>
      </c>
      <c r="I19" s="27">
        <v>8.100570803593536</v>
      </c>
      <c r="J19" s="27">
        <v>8.113010024389075</v>
      </c>
      <c r="K19" s="27">
        <v>7.906706157673143</v>
      </c>
      <c r="M19" s="128">
        <f>(K19-D19)/D19</f>
        <v>0.03425231047587752</v>
      </c>
    </row>
    <row r="20" spans="2:13" ht="12.75">
      <c r="B20" s="3" t="s">
        <v>7</v>
      </c>
      <c r="C20" s="3" t="s">
        <v>8</v>
      </c>
      <c r="D20" s="89">
        <v>0.0054034679788009625</v>
      </c>
      <c r="E20" s="28">
        <v>0.0054034679788009625</v>
      </c>
      <c r="F20" s="28">
        <v>0.010273178673554371</v>
      </c>
      <c r="G20" s="28">
        <v>0.01043766993969059</v>
      </c>
      <c r="H20" s="28">
        <v>0.012981846299078888</v>
      </c>
      <c r="I20" s="28">
        <v>0.012142475990443678</v>
      </c>
      <c r="J20" s="28">
        <v>0.011413968325617745</v>
      </c>
      <c r="K20" s="28">
        <v>0.010508999109502752</v>
      </c>
      <c r="M20" s="132"/>
    </row>
    <row r="21" spans="2:13" ht="12.75">
      <c r="B21" s="3"/>
      <c r="C21" s="3" t="s">
        <v>9</v>
      </c>
      <c r="D21" s="89">
        <v>0.0016380127313977773</v>
      </c>
      <c r="E21" s="28">
        <v>0.0016380127313977773</v>
      </c>
      <c r="F21" s="28">
        <v>0.014758839799852387</v>
      </c>
      <c r="G21" s="28">
        <v>0.012685625835713903</v>
      </c>
      <c r="H21" s="28">
        <v>0.011577179099071576</v>
      </c>
      <c r="I21" s="28">
        <v>0.01387125205060363</v>
      </c>
      <c r="J21" s="28">
        <v>0.01545364629970284</v>
      </c>
      <c r="K21" s="28">
        <v>0.0168385704094544</v>
      </c>
      <c r="M21" s="132"/>
    </row>
    <row r="22" spans="2:13" ht="12.75">
      <c r="B22" s="3" t="s">
        <v>10</v>
      </c>
      <c r="C22" s="3" t="s">
        <v>11</v>
      </c>
      <c r="D22" s="89">
        <v>4.338387224448214</v>
      </c>
      <c r="E22" s="28">
        <v>4.338387224448214</v>
      </c>
      <c r="F22" s="28">
        <v>4.678140989140159</v>
      </c>
      <c r="G22" s="28">
        <v>4.677627037009353</v>
      </c>
      <c r="H22" s="28">
        <v>4.605440532003471</v>
      </c>
      <c r="I22" s="28">
        <v>4.5270906623233955</v>
      </c>
      <c r="J22" s="28">
        <v>4.520303059422946</v>
      </c>
      <c r="K22" s="28">
        <v>4.367376654506314</v>
      </c>
      <c r="M22" s="132"/>
    </row>
    <row r="23" spans="2:13" ht="12.75">
      <c r="B23" s="3"/>
      <c r="C23" s="3" t="s">
        <v>12</v>
      </c>
      <c r="D23" s="89">
        <v>0.5977921728984403</v>
      </c>
      <c r="E23" s="28">
        <v>0.5977921728984403</v>
      </c>
      <c r="F23" s="28">
        <v>0.9102593155382583</v>
      </c>
      <c r="G23" s="28">
        <v>0.9371639066571535</v>
      </c>
      <c r="H23" s="28">
        <v>0.9612027529179494</v>
      </c>
      <c r="I23" s="28">
        <v>0.9704268456196852</v>
      </c>
      <c r="J23" s="28">
        <v>1.005885381798414</v>
      </c>
      <c r="K23" s="28">
        <v>0.986647658398938</v>
      </c>
      <c r="M23" s="132"/>
    </row>
    <row r="24" spans="2:13" ht="12.75">
      <c r="B24" s="3"/>
      <c r="C24" s="3" t="s">
        <v>13</v>
      </c>
      <c r="D24" s="89">
        <v>0.21835936896040087</v>
      </c>
      <c r="E24" s="28">
        <v>0.21835936896040087</v>
      </c>
      <c r="F24" s="28">
        <v>0.2949572927463472</v>
      </c>
      <c r="G24" s="28">
        <v>0.2886529964604755</v>
      </c>
      <c r="H24" s="28">
        <v>0.30023461482725344</v>
      </c>
      <c r="I24" s="28">
        <v>0.2961534578418419</v>
      </c>
      <c r="J24" s="28">
        <v>0.29721825744947367</v>
      </c>
      <c r="K24" s="28">
        <v>0.27484252115136476</v>
      </c>
      <c r="M24" s="132"/>
    </row>
    <row r="25" spans="2:13" ht="12.75">
      <c r="B25" s="3"/>
      <c r="C25" s="3" t="s">
        <v>14</v>
      </c>
      <c r="D25" s="89">
        <v>1.2951905743267023</v>
      </c>
      <c r="E25" s="28">
        <v>1.2951905743267023</v>
      </c>
      <c r="F25" s="28">
        <v>1.0138717613970043</v>
      </c>
      <c r="G25" s="28">
        <v>1.0082761219236118</v>
      </c>
      <c r="H25" s="28">
        <v>1.0641113869226746</v>
      </c>
      <c r="I25" s="28">
        <v>1.0553459766708573</v>
      </c>
      <c r="J25" s="28">
        <v>1.1193178488482436</v>
      </c>
      <c r="K25" s="28">
        <v>1.0763726223028125</v>
      </c>
      <c r="M25" s="132"/>
    </row>
    <row r="26" spans="2:13" ht="12.75">
      <c r="B26" s="3"/>
      <c r="C26" s="3" t="s">
        <v>15</v>
      </c>
      <c r="D26" s="89">
        <v>0.02624275490938505</v>
      </c>
      <c r="E26" s="28">
        <v>0.02624275490938505</v>
      </c>
      <c r="F26" s="28">
        <v>0.03523623408981644</v>
      </c>
      <c r="G26" s="28">
        <v>0.032818149138151856</v>
      </c>
      <c r="H26" s="28">
        <v>0.03504336281938643</v>
      </c>
      <c r="I26" s="28">
        <v>0.03282427777948745</v>
      </c>
      <c r="J26" s="28">
        <v>0.035116319256884104</v>
      </c>
      <c r="K26" s="28">
        <v>0.033247079946732275</v>
      </c>
      <c r="M26" s="132"/>
    </row>
    <row r="27" spans="2:13" ht="12.75">
      <c r="B27" s="3"/>
      <c r="C27" s="3" t="s">
        <v>16</v>
      </c>
      <c r="D27" s="89">
        <v>0</v>
      </c>
      <c r="E27" s="28">
        <v>0</v>
      </c>
      <c r="F27" s="28">
        <v>0.028740638848197865</v>
      </c>
      <c r="G27" s="28">
        <v>0.030440771713478244</v>
      </c>
      <c r="H27" s="28">
        <v>0.032803372396676314</v>
      </c>
      <c r="I27" s="28">
        <v>0.03356339321737458</v>
      </c>
      <c r="J27" s="28">
        <v>0.031823550138674446</v>
      </c>
      <c r="K27" s="28">
        <v>0.03309153867126904</v>
      </c>
      <c r="M27" s="132"/>
    </row>
    <row r="28" spans="2:13" ht="12.75">
      <c r="B28" s="3"/>
      <c r="C28" s="3" t="s">
        <v>17</v>
      </c>
      <c r="D28" s="89">
        <v>0.013669169639000646</v>
      </c>
      <c r="E28" s="28">
        <v>0.013669169639000646</v>
      </c>
      <c r="F28" s="28">
        <v>0.011301778103378297</v>
      </c>
      <c r="G28" s="28">
        <v>0.011597001698519604</v>
      </c>
      <c r="H28" s="28">
        <v>0.009471066923337847</v>
      </c>
      <c r="I28" s="28">
        <v>0.009094744984645334</v>
      </c>
      <c r="J28" s="28">
        <v>0.008607692544234914</v>
      </c>
      <c r="K28" s="28">
        <v>0.006554063676542191</v>
      </c>
      <c r="M28" s="132"/>
    </row>
    <row r="29" spans="2:13" ht="12.75">
      <c r="B29" s="3" t="s">
        <v>18</v>
      </c>
      <c r="C29" s="124" t="s">
        <v>18</v>
      </c>
      <c r="D29" s="89">
        <v>0.3883118955601418</v>
      </c>
      <c r="E29" s="28">
        <v>0.3883118955601418</v>
      </c>
      <c r="F29" s="28">
        <v>0.3308941338160022</v>
      </c>
      <c r="G29" s="28">
        <v>0.39223218236916474</v>
      </c>
      <c r="H29" s="28">
        <v>0.3914924566086293</v>
      </c>
      <c r="I29" s="28">
        <v>0.41458412055757443</v>
      </c>
      <c r="J29" s="28">
        <v>0.39534976902036045</v>
      </c>
      <c r="K29" s="28">
        <v>0.3741829578913214</v>
      </c>
      <c r="M29" s="132"/>
    </row>
    <row r="30" spans="2:13" ht="12.75">
      <c r="B30" s="3"/>
      <c r="C30" s="3" t="s">
        <v>19</v>
      </c>
      <c r="D30" s="89">
        <v>0.005139507360824299</v>
      </c>
      <c r="E30" s="28">
        <v>0.005139507360824299</v>
      </c>
      <c r="F30" s="28">
        <v>0.004252083563371052</v>
      </c>
      <c r="G30" s="28">
        <v>0.0039974520614059995</v>
      </c>
      <c r="H30" s="28">
        <v>0.003529848767565106</v>
      </c>
      <c r="I30" s="28">
        <v>0.0034637529702527857</v>
      </c>
      <c r="J30" s="28">
        <v>0.003473831899560964</v>
      </c>
      <c r="K30" s="28">
        <v>0.0011525626582802365</v>
      </c>
      <c r="M30" s="132"/>
    </row>
    <row r="31" spans="2:13" ht="12.75">
      <c r="B31" s="3" t="s">
        <v>20</v>
      </c>
      <c r="C31" s="3" t="s">
        <v>21</v>
      </c>
      <c r="D31" s="89">
        <v>0.49313075656346567</v>
      </c>
      <c r="E31" s="28">
        <v>0.49313075656346567</v>
      </c>
      <c r="F31" s="28">
        <v>0.4139748074539793</v>
      </c>
      <c r="G31" s="28">
        <v>0.4426623326894801</v>
      </c>
      <c r="H31" s="28">
        <v>0.4889898315086511</v>
      </c>
      <c r="I31" s="28">
        <v>0.6048015089356972</v>
      </c>
      <c r="J31" s="28">
        <v>0.5439660161793369</v>
      </c>
      <c r="K31" s="28">
        <v>0.5987735260129595</v>
      </c>
      <c r="M31" s="132"/>
    </row>
    <row r="32" spans="2:13" ht="12.75">
      <c r="B32" s="3" t="s">
        <v>22</v>
      </c>
      <c r="C32" s="3" t="s">
        <v>23</v>
      </c>
      <c r="D32" s="89">
        <v>0.25815218514412314</v>
      </c>
      <c r="E32" s="28">
        <v>0.25815218514412314</v>
      </c>
      <c r="F32" s="28">
        <v>0.14473593142600885</v>
      </c>
      <c r="G32" s="28">
        <v>0.1382983793005227</v>
      </c>
      <c r="H32" s="28">
        <v>0.12224499936352784</v>
      </c>
      <c r="I32" s="28">
        <v>0.12169733839193972</v>
      </c>
      <c r="J32" s="28">
        <v>0.1196828633110936</v>
      </c>
      <c r="K32" s="28">
        <v>0.12109670490970495</v>
      </c>
      <c r="M32" s="132"/>
    </row>
    <row r="33" spans="2:13" ht="12.75">
      <c r="B33" s="3" t="s">
        <v>24</v>
      </c>
      <c r="C33" s="3" t="s">
        <v>25</v>
      </c>
      <c r="D33" s="89">
        <v>0.0034352125260549158</v>
      </c>
      <c r="E33" s="28">
        <v>0.0034352125260549158</v>
      </c>
      <c r="F33" s="28">
        <v>0.005300486467723305</v>
      </c>
      <c r="G33" s="28">
        <v>0.00552905441006434</v>
      </c>
      <c r="H33" s="28">
        <v>0.005183356850381277</v>
      </c>
      <c r="I33" s="28">
        <v>0.0055109962597365775</v>
      </c>
      <c r="J33" s="28">
        <v>0.005397819894531014</v>
      </c>
      <c r="K33" s="28">
        <v>0.006020698027946767</v>
      </c>
      <c r="M33" s="132"/>
    </row>
    <row r="34" spans="2:13" ht="12.75">
      <c r="B34" s="2" t="s">
        <v>26</v>
      </c>
      <c r="C34" s="124" t="s">
        <v>26</v>
      </c>
      <c r="D34" s="88">
        <v>1.6245296810826373</v>
      </c>
      <c r="E34" s="27">
        <v>1.6245296810826373</v>
      </c>
      <c r="F34" s="27">
        <v>0.9963636989885112</v>
      </c>
      <c r="G34" s="27">
        <v>1.0408262040323384</v>
      </c>
      <c r="H34" s="27">
        <v>1.1066104226475106</v>
      </c>
      <c r="I34" s="27">
        <v>1.1625977442062854</v>
      </c>
      <c r="J34" s="27">
        <v>1.1671445523031663</v>
      </c>
      <c r="K34" s="27">
        <v>1.1725876283862033</v>
      </c>
      <c r="M34" s="128">
        <f>(K34-D34)/D34</f>
        <v>-0.27819870449842793</v>
      </c>
    </row>
    <row r="35" spans="2:13" ht="12.75">
      <c r="B35" s="2" t="s">
        <v>27</v>
      </c>
      <c r="C35" s="2"/>
      <c r="D35" s="88">
        <v>8.627771129124838</v>
      </c>
      <c r="E35" s="27">
        <v>8.608401569429576</v>
      </c>
      <c r="F35" s="27">
        <v>8.01728440680476</v>
      </c>
      <c r="G35" s="27">
        <v>8.08673796457655</v>
      </c>
      <c r="H35" s="27">
        <v>7.819846036716572</v>
      </c>
      <c r="I35" s="27">
        <v>7.911120982102053</v>
      </c>
      <c r="J35" s="27">
        <v>7.446602979581686</v>
      </c>
      <c r="K35" s="27">
        <v>7.782980806352505</v>
      </c>
      <c r="M35" s="128">
        <f>(K35-D35)/D35</f>
        <v>-0.09791524486788568</v>
      </c>
    </row>
    <row r="36" spans="2:13" ht="12.75">
      <c r="B36" s="3" t="s">
        <v>28</v>
      </c>
      <c r="C36" s="124" t="s">
        <v>143</v>
      </c>
      <c r="D36" s="89">
        <v>8.546541550947714</v>
      </c>
      <c r="E36" s="28">
        <v>8.546541550947714</v>
      </c>
      <c r="F36" s="28">
        <v>7.814047491541937</v>
      </c>
      <c r="G36" s="28">
        <v>7.881406988121984</v>
      </c>
      <c r="H36" s="28">
        <v>7.5965426590631315</v>
      </c>
      <c r="I36" s="28">
        <v>7.688155736905976</v>
      </c>
      <c r="J36" s="28">
        <v>7.224723101731037</v>
      </c>
      <c r="K36" s="28">
        <v>7.560879624676467</v>
      </c>
      <c r="M36" s="132"/>
    </row>
    <row r="37" spans="2:13" ht="12.75">
      <c r="B37" s="3"/>
      <c r="C37" s="3" t="s">
        <v>29</v>
      </c>
      <c r="D37" s="89">
        <v>0.06120192287515101</v>
      </c>
      <c r="E37" s="28">
        <v>0.06120192287515101</v>
      </c>
      <c r="F37" s="28">
        <v>0.07245560487936388</v>
      </c>
      <c r="G37" s="28">
        <v>0.07280731168140972</v>
      </c>
      <c r="H37" s="28">
        <v>0.07458262612866959</v>
      </c>
      <c r="I37" s="28">
        <v>0.07535290837033623</v>
      </c>
      <c r="J37" s="28">
        <v>0.07450527493832612</v>
      </c>
      <c r="K37" s="28">
        <v>0.07506635261573447</v>
      </c>
      <c r="M37" s="132"/>
    </row>
    <row r="38" spans="2:13" ht="12.75">
      <c r="B38" s="3"/>
      <c r="C38" s="3" t="s">
        <v>67</v>
      </c>
      <c r="D38" s="89">
        <v>6.721779932612003E-05</v>
      </c>
      <c r="E38" s="28">
        <v>6.721779932612003E-05</v>
      </c>
      <c r="F38" s="28">
        <v>8.198707508865964E-05</v>
      </c>
      <c r="G38" s="28">
        <v>6.997020456664963E-05</v>
      </c>
      <c r="H38" s="28">
        <v>6.440058198181366E-05</v>
      </c>
      <c r="I38" s="28">
        <v>5.934157674937653E-05</v>
      </c>
      <c r="J38" s="28">
        <v>5.261440853919539E-05</v>
      </c>
      <c r="K38" s="28">
        <v>5.249295013684571E-05</v>
      </c>
      <c r="M38" s="132"/>
    </row>
    <row r="39" spans="2:13" ht="12.75">
      <c r="B39" s="3"/>
      <c r="C39" s="3" t="s">
        <v>97</v>
      </c>
      <c r="D39" s="89">
        <v>0.01996043750264592</v>
      </c>
      <c r="E39" s="28">
        <v>0.0005908778073848103</v>
      </c>
      <c r="F39" s="28">
        <v>0.13069932330837092</v>
      </c>
      <c r="G39" s="28">
        <v>0.13245369456858996</v>
      </c>
      <c r="H39" s="28">
        <v>0.14865635094278978</v>
      </c>
      <c r="I39" s="28">
        <v>0.147552995248992</v>
      </c>
      <c r="J39" s="28">
        <v>0.14732198850378442</v>
      </c>
      <c r="K39" s="28">
        <v>0.14698233611016653</v>
      </c>
      <c r="M39" s="132"/>
    </row>
    <row r="40" spans="2:13" ht="12.75">
      <c r="B40" s="2" t="s">
        <v>30</v>
      </c>
      <c r="C40" s="2"/>
      <c r="D40" s="88">
        <v>7.201107893010716</v>
      </c>
      <c r="E40" s="27">
        <v>7.201107893010716</v>
      </c>
      <c r="F40" s="27">
        <v>6.449331432899417</v>
      </c>
      <c r="G40" s="27">
        <v>6.359021315878474</v>
      </c>
      <c r="H40" s="27">
        <v>6.461868113842197</v>
      </c>
      <c r="I40" s="27">
        <v>6.122792167501582</v>
      </c>
      <c r="J40" s="27">
        <v>5.833356914273159</v>
      </c>
      <c r="K40" s="27">
        <v>5.525678398369312</v>
      </c>
      <c r="M40" s="128">
        <f>(K40-D40)/D40</f>
        <v>-0.23266274016912736</v>
      </c>
    </row>
    <row r="41" spans="2:13" ht="12.75">
      <c r="B41" s="3" t="s">
        <v>31</v>
      </c>
      <c r="C41" s="124" t="s">
        <v>144</v>
      </c>
      <c r="D41" s="89">
        <v>1.111539373747583</v>
      </c>
      <c r="E41" s="28">
        <v>1.111539373747583</v>
      </c>
      <c r="F41" s="28">
        <v>0.9672558073681791</v>
      </c>
      <c r="G41" s="28">
        <v>0.9486920043237889</v>
      </c>
      <c r="H41" s="28">
        <v>0.9343458436470666</v>
      </c>
      <c r="I41" s="28">
        <v>0.9043895285844601</v>
      </c>
      <c r="J41" s="28">
        <v>0.8783482299375003</v>
      </c>
      <c r="K41" s="28">
        <v>0.8679908250062907</v>
      </c>
      <c r="M41" s="132"/>
    </row>
    <row r="42" spans="2:13" ht="12.75">
      <c r="B42" s="3"/>
      <c r="C42" s="3" t="s">
        <v>32</v>
      </c>
      <c r="D42" s="89">
        <v>0.0016509809985603499</v>
      </c>
      <c r="E42" s="28">
        <v>0.0016509809985603499</v>
      </c>
      <c r="F42" s="28">
        <v>0.0015017878066817061</v>
      </c>
      <c r="G42" s="28">
        <v>0.0015086204352016614</v>
      </c>
      <c r="H42" s="28">
        <v>0.0014840369767795836</v>
      </c>
      <c r="I42" s="28">
        <v>0.0014619401599413177</v>
      </c>
      <c r="J42" s="28">
        <v>0.00140816413951688</v>
      </c>
      <c r="K42" s="28">
        <v>0.0013993027074235807</v>
      </c>
      <c r="M42" s="132"/>
    </row>
    <row r="43" spans="2:13" ht="12.75">
      <c r="B43" s="3" t="s">
        <v>68</v>
      </c>
      <c r="C43" s="3" t="s">
        <v>69</v>
      </c>
      <c r="D43" s="89">
        <v>1.5380702685152874</v>
      </c>
      <c r="E43" s="28">
        <v>1.5380702685152874</v>
      </c>
      <c r="F43" s="28">
        <v>1.452903558314751</v>
      </c>
      <c r="G43" s="28">
        <v>1.4748952210352912</v>
      </c>
      <c r="H43" s="28">
        <v>1.5206030779102924</v>
      </c>
      <c r="I43" s="28">
        <v>1.4650584012389796</v>
      </c>
      <c r="J43" s="28">
        <v>1.381937036773492</v>
      </c>
      <c r="K43" s="28">
        <v>1.3515492692192952</v>
      </c>
      <c r="M43" s="132"/>
    </row>
    <row r="44" spans="2:13" ht="12.75">
      <c r="B44" s="3"/>
      <c r="C44" s="3" t="s">
        <v>70</v>
      </c>
      <c r="D44" s="89">
        <v>1.0917669504</v>
      </c>
      <c r="E44" s="28">
        <v>1.0917669504</v>
      </c>
      <c r="F44" s="28">
        <v>1.0195494456</v>
      </c>
      <c r="G44" s="28">
        <v>1.0063076856</v>
      </c>
      <c r="H44" s="28">
        <v>0.9666907152</v>
      </c>
      <c r="I44" s="28">
        <v>0.9589237824231969</v>
      </c>
      <c r="J44" s="28">
        <v>0.9223534488</v>
      </c>
      <c r="K44" s="28">
        <v>0.8595818111999999</v>
      </c>
      <c r="M44" s="132"/>
    </row>
    <row r="45" spans="2:13" ht="12.75">
      <c r="B45" s="3"/>
      <c r="C45" s="3" t="s">
        <v>71</v>
      </c>
      <c r="D45" s="89">
        <v>0.001285515</v>
      </c>
      <c r="E45" s="28">
        <v>0.001285515</v>
      </c>
      <c r="F45" s="28">
        <v>0.0006410249999999999</v>
      </c>
      <c r="G45" s="28">
        <v>0.0005767650000000001</v>
      </c>
      <c r="H45" s="28">
        <v>0.0007000350000000002</v>
      </c>
      <c r="I45" s="28">
        <v>0.0008511300000000002</v>
      </c>
      <c r="J45" s="28">
        <v>0.000906675</v>
      </c>
      <c r="K45" s="28">
        <v>0.0007532700000000003</v>
      </c>
      <c r="M45" s="132"/>
    </row>
    <row r="46" spans="2:13" ht="12.75">
      <c r="B46" s="3"/>
      <c r="C46" s="3" t="s">
        <v>72</v>
      </c>
      <c r="D46" s="89">
        <v>0.010086552</v>
      </c>
      <c r="E46" s="28">
        <v>0.010086552</v>
      </c>
      <c r="F46" s="28">
        <v>0.015304086000000003</v>
      </c>
      <c r="G46" s="28">
        <v>0.013989402</v>
      </c>
      <c r="H46" s="28">
        <v>0.015796619999999997</v>
      </c>
      <c r="I46" s="28">
        <v>0.018601002000000005</v>
      </c>
      <c r="J46" s="28">
        <v>0.017334702</v>
      </c>
      <c r="K46" s="28">
        <v>0.016240770000000005</v>
      </c>
      <c r="M46" s="132"/>
    </row>
    <row r="47" spans="2:13" ht="12.75">
      <c r="B47" s="3"/>
      <c r="C47" s="3" t="s">
        <v>73</v>
      </c>
      <c r="D47" s="89">
        <v>0.003178728000000001</v>
      </c>
      <c r="E47" s="28">
        <v>0.003178728000000001</v>
      </c>
      <c r="F47" s="28">
        <v>0.0015250410000000002</v>
      </c>
      <c r="G47" s="28">
        <v>0.0009656955000000002</v>
      </c>
      <c r="H47" s="28">
        <v>0.0008934345000000001</v>
      </c>
      <c r="I47" s="28">
        <v>0.0007927290000000002</v>
      </c>
      <c r="J47" s="28">
        <v>0.0007500780000000002</v>
      </c>
      <c r="K47" s="28">
        <v>0.0006554520000000002</v>
      </c>
      <c r="M47" s="132"/>
    </row>
    <row r="48" spans="2:13" ht="12.75">
      <c r="B48" s="3"/>
      <c r="C48" s="3" t="s">
        <v>74</v>
      </c>
      <c r="D48" s="89">
        <v>0.00035055726130562003</v>
      </c>
      <c r="E48" s="28">
        <v>0.00035055726130562003</v>
      </c>
      <c r="F48" s="28">
        <v>0.0001671025356</v>
      </c>
      <c r="G48" s="28">
        <v>0.0002682532944</v>
      </c>
      <c r="H48" s="28">
        <v>0.0002595461778</v>
      </c>
      <c r="I48" s="28">
        <v>0.00019396491659999995</v>
      </c>
      <c r="J48" s="28">
        <v>0.0001641384108</v>
      </c>
      <c r="K48" s="28">
        <v>0.000128739607695962</v>
      </c>
      <c r="M48" s="132"/>
    </row>
    <row r="49" spans="2:13" ht="12.75">
      <c r="B49" s="3" t="s">
        <v>75</v>
      </c>
      <c r="C49" s="3" t="s">
        <v>69</v>
      </c>
      <c r="D49" s="89">
        <v>0.24118411808195114</v>
      </c>
      <c r="E49" s="28">
        <v>0.24118411808195114</v>
      </c>
      <c r="F49" s="28">
        <v>0.22041559159790008</v>
      </c>
      <c r="G49" s="28">
        <v>0.22511786397393996</v>
      </c>
      <c r="H49" s="28">
        <v>0.24006085407694522</v>
      </c>
      <c r="I49" s="28">
        <v>0.22960439021896817</v>
      </c>
      <c r="J49" s="28">
        <v>0.21226825237687547</v>
      </c>
      <c r="K49" s="28">
        <v>0.20703030023238517</v>
      </c>
      <c r="M49" s="132"/>
    </row>
    <row r="50" spans="2:13" ht="12.75">
      <c r="B50" s="3"/>
      <c r="C50" s="3" t="s">
        <v>70</v>
      </c>
      <c r="D50" s="89">
        <v>0.025929465072</v>
      </c>
      <c r="E50" s="28">
        <v>0.025929465072</v>
      </c>
      <c r="F50" s="28">
        <v>0.024214299333</v>
      </c>
      <c r="G50" s="28">
        <v>0.023899807533000007</v>
      </c>
      <c r="H50" s="28">
        <v>0.022958904486000003</v>
      </c>
      <c r="I50" s="28">
        <v>0.022774439832550925</v>
      </c>
      <c r="J50" s="28">
        <v>0.021905894408999996</v>
      </c>
      <c r="K50" s="28">
        <v>0.020415068015999998</v>
      </c>
      <c r="M50" s="132"/>
    </row>
    <row r="51" spans="2:13" ht="12.75">
      <c r="B51" s="3"/>
      <c r="C51" s="3" t="s">
        <v>71</v>
      </c>
      <c r="D51" s="89">
        <v>3.085236000000001E-05</v>
      </c>
      <c r="E51" s="28">
        <v>3.085236000000001E-05</v>
      </c>
      <c r="F51" s="28">
        <v>1.5384600000000002E-05</v>
      </c>
      <c r="G51" s="28">
        <v>1.3842360000000004E-05</v>
      </c>
      <c r="H51" s="28">
        <v>1.6800840000000006E-05</v>
      </c>
      <c r="I51" s="28">
        <v>2.042712E-05</v>
      </c>
      <c r="J51" s="28">
        <v>2.17602E-05</v>
      </c>
      <c r="K51" s="28">
        <v>1.8078480000000002E-05</v>
      </c>
      <c r="M51" s="132"/>
    </row>
    <row r="52" spans="2:13" ht="12.75">
      <c r="B52" s="3"/>
      <c r="C52" s="3" t="s">
        <v>72</v>
      </c>
      <c r="D52" s="89">
        <v>0.0007845095999999998</v>
      </c>
      <c r="E52" s="28">
        <v>0.0007845095999999998</v>
      </c>
      <c r="F52" s="28">
        <v>0.0011903178</v>
      </c>
      <c r="G52" s="28">
        <v>0.0010880646000000001</v>
      </c>
      <c r="H52" s="28">
        <v>0.001228626</v>
      </c>
      <c r="I52" s="28">
        <v>0.0014467446</v>
      </c>
      <c r="J52" s="28">
        <v>0.0013482545999999999</v>
      </c>
      <c r="K52" s="28">
        <v>0.0012631710000000004</v>
      </c>
      <c r="M52" s="132"/>
    </row>
    <row r="53" spans="2:13" ht="12.75">
      <c r="B53" s="3"/>
      <c r="C53" s="3" t="s">
        <v>73</v>
      </c>
      <c r="D53" s="89">
        <v>0.014961213119999997</v>
      </c>
      <c r="E53" s="28">
        <v>0.014961213119999997</v>
      </c>
      <c r="F53" s="28">
        <v>0.00717785964</v>
      </c>
      <c r="G53" s="28">
        <v>0.004545206819999999</v>
      </c>
      <c r="H53" s="28">
        <v>0.00420509838</v>
      </c>
      <c r="I53" s="28">
        <v>0.0037311111600000003</v>
      </c>
      <c r="J53" s="28">
        <v>0.00353036712</v>
      </c>
      <c r="K53" s="28">
        <v>0.00308499408</v>
      </c>
      <c r="M53" s="132"/>
    </row>
    <row r="54" spans="2:13" ht="12.75">
      <c r="B54" s="3"/>
      <c r="C54" s="3" t="s">
        <v>76</v>
      </c>
      <c r="D54" s="89">
        <v>0.012002601408965256</v>
      </c>
      <c r="E54" s="28">
        <v>0.012002601408965256</v>
      </c>
      <c r="F54" s="28">
        <v>0.017090186022</v>
      </c>
      <c r="G54" s="28">
        <v>0.014170111955999999</v>
      </c>
      <c r="H54" s="28">
        <v>0.011711334725999998</v>
      </c>
      <c r="I54" s="28">
        <v>0.009955279152000004</v>
      </c>
      <c r="J54" s="28">
        <v>0.012221625780000002</v>
      </c>
      <c r="K54" s="28">
        <v>0.01166092641166382</v>
      </c>
      <c r="M54" s="132"/>
    </row>
    <row r="55" spans="2:13" ht="12.75">
      <c r="B55" s="3"/>
      <c r="C55" s="3" t="s">
        <v>74</v>
      </c>
      <c r="D55" s="89">
        <v>8.730353250906243E-06</v>
      </c>
      <c r="E55" s="28">
        <v>8.730353250906243E-06</v>
      </c>
      <c r="F55" s="28">
        <v>4.1615574000000014E-06</v>
      </c>
      <c r="G55" s="28">
        <v>6.6806376E-06</v>
      </c>
      <c r="H55" s="28">
        <v>6.4637936999999994E-06</v>
      </c>
      <c r="I55" s="28">
        <v>4.8305438999999985E-06</v>
      </c>
      <c r="J55" s="28">
        <v>4.0877382E-06</v>
      </c>
      <c r="K55" s="28">
        <v>3.206158812351545E-06</v>
      </c>
      <c r="M55" s="132"/>
    </row>
    <row r="56" spans="2:13" ht="12.75">
      <c r="B56" s="23" t="s">
        <v>56</v>
      </c>
      <c r="C56" s="3" t="s">
        <v>83</v>
      </c>
      <c r="D56" s="89">
        <v>0.006603482381533534</v>
      </c>
      <c r="E56" s="28">
        <v>0.006603482381533534</v>
      </c>
      <c r="F56" s="28">
        <v>0.0063411421612260595</v>
      </c>
      <c r="G56" s="28">
        <v>0.006418334417006194</v>
      </c>
      <c r="H56" s="28">
        <v>0.006372707378954378</v>
      </c>
      <c r="I56" s="28">
        <v>0.0062577669999802025</v>
      </c>
      <c r="J56" s="28">
        <v>0.005758797302526512</v>
      </c>
      <c r="K56" s="28">
        <v>0.005659618499107634</v>
      </c>
      <c r="M56" s="132"/>
    </row>
    <row r="57" spans="2:13" ht="12.75">
      <c r="B57" s="23"/>
      <c r="C57" s="3" t="s">
        <v>84</v>
      </c>
      <c r="D57" s="89">
        <v>0.16040320075450876</v>
      </c>
      <c r="E57" s="28">
        <v>0.16040320075450876</v>
      </c>
      <c r="F57" s="28">
        <v>0.15372094105600503</v>
      </c>
      <c r="G57" s="28">
        <v>0.15342253989899704</v>
      </c>
      <c r="H57" s="28">
        <v>0.14913541726304932</v>
      </c>
      <c r="I57" s="28">
        <v>0.14587891958243435</v>
      </c>
      <c r="J57" s="28">
        <v>0.1396509951986188</v>
      </c>
      <c r="K57" s="28">
        <v>0.13666325561044512</v>
      </c>
      <c r="M57" s="132"/>
    </row>
    <row r="58" spans="2:13" ht="15.75">
      <c r="B58" s="23"/>
      <c r="C58" s="3" t="s">
        <v>101</v>
      </c>
      <c r="D58" s="89">
        <v>0.045808900526190875</v>
      </c>
      <c r="E58" s="28">
        <v>0.045808900526190875</v>
      </c>
      <c r="F58" s="28">
        <v>0.04138891755059674</v>
      </c>
      <c r="G58" s="28">
        <v>0.031466980777461406</v>
      </c>
      <c r="H58" s="28">
        <v>0.026792714085562837</v>
      </c>
      <c r="I58" s="28">
        <v>0.021573430560659988</v>
      </c>
      <c r="J58" s="28">
        <v>0.0425859320703771</v>
      </c>
      <c r="K58" s="28">
        <v>0.02237681492189767</v>
      </c>
      <c r="M58" s="132"/>
    </row>
    <row r="59" spans="2:13" ht="12.75">
      <c r="B59" s="23"/>
      <c r="C59" s="3" t="s">
        <v>86</v>
      </c>
      <c r="D59" s="89">
        <v>2.9329306903583054</v>
      </c>
      <c r="E59" s="28">
        <v>2.9329306903583054</v>
      </c>
      <c r="F59" s="28">
        <v>2.518924777956077</v>
      </c>
      <c r="G59" s="28">
        <v>2.451668235715788</v>
      </c>
      <c r="H59" s="28">
        <v>2.558605883400047</v>
      </c>
      <c r="I59" s="28">
        <v>2.3312723494079104</v>
      </c>
      <c r="J59" s="28">
        <v>2.1908584744162525</v>
      </c>
      <c r="K59" s="28">
        <v>2.019203525218294</v>
      </c>
      <c r="M59" s="132"/>
    </row>
    <row r="60" spans="2:13" ht="12.75">
      <c r="B60" s="23"/>
      <c r="C60" s="3" t="s">
        <v>77</v>
      </c>
      <c r="D60" s="89">
        <v>0.0025312030712738185</v>
      </c>
      <c r="E60" s="28">
        <v>0.0025312030712738185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M60" s="132"/>
    </row>
    <row r="61" spans="2:13" ht="12.75">
      <c r="B61" s="2" t="s">
        <v>33</v>
      </c>
      <c r="C61" s="2"/>
      <c r="D61" s="88">
        <v>3.3928403697985994</v>
      </c>
      <c r="E61" s="27">
        <v>3.5552445099699086</v>
      </c>
      <c r="F61" s="27">
        <v>2.846754328812008</v>
      </c>
      <c r="G61" s="27">
        <v>2.830567573734209</v>
      </c>
      <c r="H61" s="27">
        <v>2.665948588054078</v>
      </c>
      <c r="I61" s="27">
        <v>2.771466756368767</v>
      </c>
      <c r="J61" s="27">
        <v>2.921192794921741</v>
      </c>
      <c r="K61" s="27">
        <v>2.8054078592898586</v>
      </c>
      <c r="M61" s="128">
        <f>(K61-D61)/D61</f>
        <v>-0.1731388590332091</v>
      </c>
    </row>
    <row r="62" spans="2:13" ht="12.75">
      <c r="B62" s="3" t="s">
        <v>34</v>
      </c>
      <c r="C62" s="3" t="s">
        <v>35</v>
      </c>
      <c r="D62" s="89">
        <v>0.9463762837320799</v>
      </c>
      <c r="E62" s="28">
        <v>0.9463762837320799</v>
      </c>
      <c r="F62" s="28">
        <v>1.0461594541340677</v>
      </c>
      <c r="G62" s="28">
        <v>1.004947259264373</v>
      </c>
      <c r="H62" s="28">
        <v>0.95533115122351</v>
      </c>
      <c r="I62" s="28">
        <v>0.8382992693222889</v>
      </c>
      <c r="J62" s="28">
        <v>0.8324046941963991</v>
      </c>
      <c r="K62" s="28">
        <v>0.7074239933169152</v>
      </c>
      <c r="M62" s="132"/>
    </row>
    <row r="63" spans="2:13" ht="12.75">
      <c r="B63" s="3"/>
      <c r="C63" s="3" t="s">
        <v>36</v>
      </c>
      <c r="D63" s="89">
        <v>0.5763257996466665</v>
      </c>
      <c r="E63" s="28">
        <v>0.5763257996466665</v>
      </c>
      <c r="F63" s="28">
        <v>0.49087995610978996</v>
      </c>
      <c r="G63" s="28">
        <v>0.5010973341541899</v>
      </c>
      <c r="H63" s="28">
        <v>0.4135103350006914</v>
      </c>
      <c r="I63" s="28">
        <v>0.5674015470212367</v>
      </c>
      <c r="J63" s="28">
        <v>0.5913404524323815</v>
      </c>
      <c r="K63" s="28">
        <v>0.49461126046130216</v>
      </c>
      <c r="M63" s="132"/>
    </row>
    <row r="64" spans="2:13" ht="12.75">
      <c r="B64" s="3"/>
      <c r="C64" s="3" t="s">
        <v>37</v>
      </c>
      <c r="D64" s="89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M64" s="132"/>
    </row>
    <row r="65" spans="2:13" ht="12.75">
      <c r="B65" s="3"/>
      <c r="C65" s="3" t="s">
        <v>38</v>
      </c>
      <c r="D65" s="89">
        <v>0.34963689014250793</v>
      </c>
      <c r="E65" s="28">
        <v>0.34963689014250793</v>
      </c>
      <c r="F65" s="28">
        <v>0.32074433799376095</v>
      </c>
      <c r="G65" s="28">
        <v>0.3309435975863674</v>
      </c>
      <c r="H65" s="28">
        <v>0.31441443503954253</v>
      </c>
      <c r="I65" s="28">
        <v>0.35729799271978285</v>
      </c>
      <c r="J65" s="28">
        <v>0.34458049850094374</v>
      </c>
      <c r="K65" s="28">
        <v>0.33751566317529086</v>
      </c>
      <c r="M65" s="132"/>
    </row>
    <row r="66" spans="2:13" ht="12.75">
      <c r="B66" s="3"/>
      <c r="C66" s="3" t="s">
        <v>39</v>
      </c>
      <c r="D66" s="89">
        <v>0.002964322839267067</v>
      </c>
      <c r="E66" s="28">
        <v>0.002964322839267067</v>
      </c>
      <c r="F66" s="28">
        <v>0.01137275925420974</v>
      </c>
      <c r="G66" s="28">
        <v>0.012567361261800417</v>
      </c>
      <c r="H66" s="28">
        <v>0.012288421780869956</v>
      </c>
      <c r="I66" s="28">
        <v>0.007376507147796122</v>
      </c>
      <c r="J66" s="28">
        <v>0.007764298447549913</v>
      </c>
      <c r="K66" s="28">
        <v>0.008084407996600089</v>
      </c>
      <c r="M66" s="132"/>
    </row>
    <row r="67" spans="2:13" ht="12.75">
      <c r="B67" s="3"/>
      <c r="C67" s="3" t="s">
        <v>40</v>
      </c>
      <c r="D67" s="89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M67" s="132"/>
    </row>
    <row r="68" spans="2:13" ht="12.75">
      <c r="B68" s="3"/>
      <c r="C68" s="3" t="s">
        <v>41</v>
      </c>
      <c r="D68" s="89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M68" s="132"/>
    </row>
    <row r="69" spans="2:13" ht="12.75">
      <c r="B69" s="3"/>
      <c r="C69" s="124" t="s">
        <v>145</v>
      </c>
      <c r="D69" s="89">
        <v>1.1448513664183637</v>
      </c>
      <c r="E69" s="28">
        <v>1.1448513664183637</v>
      </c>
      <c r="F69" s="28">
        <v>0.662991854115801</v>
      </c>
      <c r="G69" s="28">
        <v>0.6883854067198848</v>
      </c>
      <c r="H69" s="28">
        <v>0.7453276854854067</v>
      </c>
      <c r="I69" s="28">
        <v>0.749852809213512</v>
      </c>
      <c r="J69" s="28">
        <v>0.8915068546000783</v>
      </c>
      <c r="K69" s="28">
        <v>1.0376532768762032</v>
      </c>
      <c r="M69" s="132"/>
    </row>
    <row r="70" spans="2:13" ht="12.75">
      <c r="B70" s="3"/>
      <c r="C70" s="3" t="s">
        <v>42</v>
      </c>
      <c r="D70" s="89">
        <v>0.3331720513081977</v>
      </c>
      <c r="E70" s="28">
        <v>0.49557619147950716</v>
      </c>
      <c r="F70" s="28">
        <v>0.2642127250310785</v>
      </c>
      <c r="G70" s="28">
        <v>0.2626596827831773</v>
      </c>
      <c r="H70" s="28">
        <v>0.20608960559405706</v>
      </c>
      <c r="I70" s="28">
        <v>0.23775545312415025</v>
      </c>
      <c r="J70" s="28">
        <v>0.24205464748438874</v>
      </c>
      <c r="K70" s="28">
        <v>0.2112839729635469</v>
      </c>
      <c r="M70" s="132"/>
    </row>
    <row r="71" spans="2:13" ht="12.75">
      <c r="B71" s="23"/>
      <c r="C71" s="3" t="s">
        <v>87</v>
      </c>
      <c r="D71" s="89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M71" s="132"/>
    </row>
    <row r="72" spans="2:13" ht="12.75">
      <c r="B72" s="23"/>
      <c r="C72" s="3" t="s">
        <v>88</v>
      </c>
      <c r="D72" s="89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M72" s="132"/>
    </row>
    <row r="73" spans="2:13" ht="12.75">
      <c r="B73" s="3"/>
      <c r="C73" s="16" t="s">
        <v>79</v>
      </c>
      <c r="D73" s="89">
        <v>0.009691594211516455</v>
      </c>
      <c r="E73" s="28">
        <v>0.009691594211516455</v>
      </c>
      <c r="F73" s="28">
        <v>0.003333003577300645</v>
      </c>
      <c r="G73" s="28">
        <v>0.0027229149516156087</v>
      </c>
      <c r="H73" s="28">
        <v>0.0010596599999999998</v>
      </c>
      <c r="I73" s="28">
        <v>0.0007539630000000002</v>
      </c>
      <c r="J73" s="28">
        <v>0.000984627</v>
      </c>
      <c r="K73" s="28">
        <v>0.000816333</v>
      </c>
      <c r="M73" s="132"/>
    </row>
    <row r="74" spans="2:13" ht="12.75">
      <c r="B74" s="3"/>
      <c r="C74" s="16" t="s">
        <v>98</v>
      </c>
      <c r="D74" s="89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M74" s="132"/>
    </row>
    <row r="75" spans="2:13" ht="12.75">
      <c r="B75" s="3"/>
      <c r="C75" s="16" t="s">
        <v>99</v>
      </c>
      <c r="D75" s="89">
        <v>0.0298220615</v>
      </c>
      <c r="E75" s="28">
        <v>0.0298220615</v>
      </c>
      <c r="F75" s="28">
        <v>0.04706023859600001</v>
      </c>
      <c r="G75" s="28">
        <v>0.0272440170128</v>
      </c>
      <c r="H75" s="28">
        <v>0.017927293930000004</v>
      </c>
      <c r="I75" s="28">
        <v>0.012729214820000001</v>
      </c>
      <c r="J75" s="28">
        <v>0.010556722259999998</v>
      </c>
      <c r="K75" s="28">
        <v>0.008018951500000001</v>
      </c>
      <c r="M75" s="132"/>
    </row>
    <row r="76" spans="2:13" ht="12.75">
      <c r="B76" s="2" t="s">
        <v>43</v>
      </c>
      <c r="C76" s="2"/>
      <c r="D76" s="89">
        <v>-0.2368545384900927</v>
      </c>
      <c r="E76" s="27">
        <v>-0.2368545384900927</v>
      </c>
      <c r="F76" s="27">
        <v>-0.1907708796436003</v>
      </c>
      <c r="G76" s="27">
        <v>-0.23066034578598849</v>
      </c>
      <c r="H76" s="27">
        <v>-0.22617387579193238</v>
      </c>
      <c r="I76" s="27">
        <v>-0.19287446829342555</v>
      </c>
      <c r="J76" s="27">
        <v>-0.1990246214706608</v>
      </c>
      <c r="K76" s="27">
        <v>-0.1927600080610848</v>
      </c>
      <c r="M76" s="128">
        <f>(K76-D76)/D76</f>
        <v>-0.1861671332544566</v>
      </c>
    </row>
    <row r="77" spans="2:13" ht="12.75">
      <c r="B77" s="3" t="s">
        <v>44</v>
      </c>
      <c r="C77" s="3" t="s">
        <v>45</v>
      </c>
      <c r="D77" s="89">
        <v>0.0043720162197847</v>
      </c>
      <c r="E77" s="28">
        <v>0.0043720162197847</v>
      </c>
      <c r="F77" s="28">
        <v>0.006061085835766861</v>
      </c>
      <c r="G77" s="28">
        <v>0.006273244876734281</v>
      </c>
      <c r="H77" s="28">
        <v>0.00022478284792372578</v>
      </c>
      <c r="I77" s="28">
        <v>0.01967633107127257</v>
      </c>
      <c r="J77" s="28">
        <v>0.021404873470809344</v>
      </c>
      <c r="K77" s="28">
        <v>0.020728021957055896</v>
      </c>
      <c r="M77" s="132"/>
    </row>
    <row r="78" spans="2:13" ht="12.75">
      <c r="B78" s="3"/>
      <c r="C78" s="3" t="s">
        <v>46</v>
      </c>
      <c r="D78" s="89">
        <v>-1.1781833583242638</v>
      </c>
      <c r="E78" s="28">
        <v>-1.1781833583242638</v>
      </c>
      <c r="F78" s="28">
        <v>-1.558788096214264</v>
      </c>
      <c r="G78" s="28">
        <v>-1.5839032153901913</v>
      </c>
      <c r="H78" s="28">
        <v>-1.5094744079862783</v>
      </c>
      <c r="I78" s="28">
        <v>-1.4906835858000191</v>
      </c>
      <c r="J78" s="28">
        <v>-1.429998225756712</v>
      </c>
      <c r="K78" s="28">
        <v>-1.3213181817575483</v>
      </c>
      <c r="M78" s="132"/>
    </row>
    <row r="79" spans="2:13" ht="15.75">
      <c r="B79" s="3"/>
      <c r="C79" s="23" t="s">
        <v>90</v>
      </c>
      <c r="D79" s="89">
        <v>9.190451590402646E-05</v>
      </c>
      <c r="E79" s="28">
        <v>9.190451590402646E-05</v>
      </c>
      <c r="F79" s="28">
        <v>4.772260428431744E-05</v>
      </c>
      <c r="G79" s="28">
        <v>3.837923491966216E-05</v>
      </c>
      <c r="H79" s="28">
        <v>3.253081191601535E-05</v>
      </c>
      <c r="I79" s="28">
        <v>3.197974157822948E-05</v>
      </c>
      <c r="J79" s="28">
        <v>3.606842442779714E-05</v>
      </c>
      <c r="K79" s="28">
        <v>2.937880364684623E-05</v>
      </c>
      <c r="M79" s="132"/>
    </row>
    <row r="80" spans="2:13" ht="12.75">
      <c r="B80" s="3" t="s">
        <v>47</v>
      </c>
      <c r="C80" s="3" t="s">
        <v>48</v>
      </c>
      <c r="D80" s="89">
        <v>0.010836328550479885</v>
      </c>
      <c r="E80" s="28">
        <v>0.010836328550479885</v>
      </c>
      <c r="F80" s="28">
        <v>0.007593985188859395</v>
      </c>
      <c r="G80" s="28">
        <v>0.006869117014728898</v>
      </c>
      <c r="H80" s="28">
        <v>0.005384751976234032</v>
      </c>
      <c r="I80" s="28">
        <v>0.006109288985160274</v>
      </c>
      <c r="J80" s="28">
        <v>0.0071912413965168846</v>
      </c>
      <c r="K80" s="28">
        <v>0.006101042041619928</v>
      </c>
      <c r="M80" s="132"/>
    </row>
    <row r="81" spans="2:13" ht="12.75">
      <c r="B81" s="3"/>
      <c r="C81" s="3" t="s">
        <v>49</v>
      </c>
      <c r="D81" s="89">
        <v>-0.011058849999999914</v>
      </c>
      <c r="E81" s="28">
        <v>-0.011058849999999914</v>
      </c>
      <c r="F81" s="28">
        <v>-0.011058849999999914</v>
      </c>
      <c r="G81" s="28">
        <v>-0.011058849999999915</v>
      </c>
      <c r="H81" s="28">
        <v>-0.011058849999999914</v>
      </c>
      <c r="I81" s="28">
        <v>-0.011058849999999914</v>
      </c>
      <c r="J81" s="28">
        <v>-0.011058849999999914</v>
      </c>
      <c r="K81" s="28">
        <v>-0.011058849999999915</v>
      </c>
      <c r="M81" s="132"/>
    </row>
    <row r="82" spans="2:13" ht="12.75">
      <c r="B82" s="3"/>
      <c r="C82" s="3" t="s">
        <v>45</v>
      </c>
      <c r="D82" s="89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M82" s="132"/>
    </row>
    <row r="83" spans="2:13" ht="12.75">
      <c r="B83" s="3"/>
      <c r="C83" s="3" t="s">
        <v>50</v>
      </c>
      <c r="D83" s="89">
        <v>0.9692523536233207</v>
      </c>
      <c r="E83" s="28">
        <v>0.9692523536233207</v>
      </c>
      <c r="F83" s="28">
        <v>1.0382416029705113</v>
      </c>
      <c r="G83" s="28">
        <v>1.0422538748071621</v>
      </c>
      <c r="H83" s="28">
        <v>1.0461004819812194</v>
      </c>
      <c r="I83" s="28">
        <v>1.0497881515672247</v>
      </c>
      <c r="J83" s="28">
        <v>1.0533233533264224</v>
      </c>
      <c r="K83" s="28">
        <v>1.0567123097409323</v>
      </c>
      <c r="M83" s="132"/>
    </row>
    <row r="84" spans="2:13" ht="12.75">
      <c r="B84" s="3" t="s">
        <v>51</v>
      </c>
      <c r="C84" s="3" t="s">
        <v>45</v>
      </c>
      <c r="D84" s="89">
        <v>0.002100195467066304</v>
      </c>
      <c r="E84" s="28">
        <v>0.002100195467066304</v>
      </c>
      <c r="F84" s="28">
        <v>0.009090740075076008</v>
      </c>
      <c r="G84" s="28">
        <v>0.008107889150039845</v>
      </c>
      <c r="H84" s="28">
        <v>0.008168226431231726</v>
      </c>
      <c r="I84" s="28">
        <v>0.00734437194108851</v>
      </c>
      <c r="J84" s="28">
        <v>0.006192366628815842</v>
      </c>
      <c r="K84" s="28">
        <v>0.005484538588892863</v>
      </c>
      <c r="M84" s="132"/>
    </row>
    <row r="85" spans="2:13" ht="12.75">
      <c r="B85" s="3"/>
      <c r="C85" s="3" t="s">
        <v>48</v>
      </c>
      <c r="D85" s="89">
        <v>0.08955548276437224</v>
      </c>
      <c r="E85" s="28">
        <v>0.08955548276437224</v>
      </c>
      <c r="F85" s="28">
        <v>0.05331415496907776</v>
      </c>
      <c r="G85" s="28">
        <v>0.05157208743858491</v>
      </c>
      <c r="H85" s="28">
        <v>0.054701887277206256</v>
      </c>
      <c r="I85" s="28">
        <v>0.05136537692568975</v>
      </c>
      <c r="J85" s="28">
        <v>0.03658486561213069</v>
      </c>
      <c r="K85" s="28">
        <v>0.045004469251358134</v>
      </c>
      <c r="M85" s="132"/>
    </row>
    <row r="86" spans="2:13" ht="12.75">
      <c r="B86" s="3"/>
      <c r="C86" s="3" t="s">
        <v>52</v>
      </c>
      <c r="D86" s="89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M86" s="132"/>
    </row>
    <row r="87" spans="2:13" ht="12.75">
      <c r="B87" s="3"/>
      <c r="C87" s="3" t="s">
        <v>53</v>
      </c>
      <c r="D87" s="89">
        <v>-0.4895217142218419</v>
      </c>
      <c r="E87" s="28">
        <v>-0.4895217142218419</v>
      </c>
      <c r="F87" s="28">
        <v>-0.6066053066226126</v>
      </c>
      <c r="G87" s="28">
        <v>-0.6164039712676485</v>
      </c>
      <c r="H87" s="28">
        <v>-0.6239916299426893</v>
      </c>
      <c r="I87" s="28">
        <v>-0.6327961995823352</v>
      </c>
      <c r="J87" s="28">
        <v>-0.6427017356404975</v>
      </c>
      <c r="K87" s="28">
        <v>-0.6512446064004224</v>
      </c>
      <c r="M87" s="132"/>
    </row>
    <row r="88" spans="2:13" ht="12.75">
      <c r="B88" s="3" t="s">
        <v>54</v>
      </c>
      <c r="C88" s="3" t="s">
        <v>45</v>
      </c>
      <c r="D88" s="89">
        <v>0.0063838095937385755</v>
      </c>
      <c r="E88" s="28">
        <v>0.0063838095937385755</v>
      </c>
      <c r="F88" s="28">
        <v>0.0054099613713575415</v>
      </c>
      <c r="G88" s="28">
        <v>0.005120289803793775</v>
      </c>
      <c r="H88" s="28">
        <v>0.004598880982179001</v>
      </c>
      <c r="I88" s="28">
        <v>0.0038328362351911158</v>
      </c>
      <c r="J88" s="28">
        <v>0.004086176304600152</v>
      </c>
      <c r="K88" s="28">
        <v>0.003755318658890067</v>
      </c>
      <c r="M88" s="132"/>
    </row>
    <row r="89" spans="2:13" ht="12.75">
      <c r="B89" s="3"/>
      <c r="C89" s="3" t="s">
        <v>55</v>
      </c>
      <c r="D89" s="89">
        <v>0.7076789820794356</v>
      </c>
      <c r="E89" s="28">
        <v>0.7076789820794356</v>
      </c>
      <c r="F89" s="28">
        <v>0.6908682393990053</v>
      </c>
      <c r="G89" s="28">
        <v>0.6901322315790382</v>
      </c>
      <c r="H89" s="28">
        <v>0.688685104196869</v>
      </c>
      <c r="I89" s="28">
        <v>0.6870059617233528</v>
      </c>
      <c r="J89" s="28">
        <v>0.6877233367100293</v>
      </c>
      <c r="K89" s="28">
        <v>0.6871049456174495</v>
      </c>
      <c r="M89" s="132"/>
    </row>
    <row r="90" spans="2:13" ht="12.75">
      <c r="B90" s="3" t="s">
        <v>56</v>
      </c>
      <c r="C90" s="3" t="s">
        <v>105</v>
      </c>
      <c r="D90" s="89">
        <v>-0.34836168875808887</v>
      </c>
      <c r="E90" s="28">
        <v>-0.34836168875808887</v>
      </c>
      <c r="F90" s="28">
        <v>0.1750538807793376</v>
      </c>
      <c r="G90" s="28">
        <v>0.1703385769668495</v>
      </c>
      <c r="H90" s="28">
        <v>0.11045436563225584</v>
      </c>
      <c r="I90" s="28">
        <v>0.11650986889837081</v>
      </c>
      <c r="J90" s="28">
        <v>0.06819190805279618</v>
      </c>
      <c r="K90" s="28">
        <v>-0.034058394562959726</v>
      </c>
      <c r="M90" s="132"/>
    </row>
    <row r="91" spans="2:13" ht="12.75" collapsed="1">
      <c r="B91" s="2" t="s">
        <v>57</v>
      </c>
      <c r="C91" s="26"/>
      <c r="D91" s="27">
        <v>2.9033222927819824</v>
      </c>
      <c r="E91" s="27">
        <v>2.9033222927819824</v>
      </c>
      <c r="F91" s="27">
        <v>1.3813638199660982</v>
      </c>
      <c r="G91" s="27">
        <v>1.359387870311992</v>
      </c>
      <c r="H91" s="27">
        <v>1.3636426311676142</v>
      </c>
      <c r="I91" s="27">
        <v>1.3021593449833022</v>
      </c>
      <c r="J91" s="27">
        <v>1.303259309294237</v>
      </c>
      <c r="K91" s="27">
        <v>1.2884484886763317</v>
      </c>
      <c r="M91" s="128">
        <f>(K91-D91)/D91</f>
        <v>-0.5562158249259569</v>
      </c>
    </row>
    <row r="92" spans="2:13" ht="12.75">
      <c r="B92" s="3" t="s">
        <v>57</v>
      </c>
      <c r="C92" s="16" t="s">
        <v>80</v>
      </c>
      <c r="D92" s="89">
        <v>2.766909620951149</v>
      </c>
      <c r="E92" s="28">
        <v>2.766909620951149</v>
      </c>
      <c r="F92" s="28">
        <v>1.2611477739286274</v>
      </c>
      <c r="G92" s="28">
        <v>1.2383804112226633</v>
      </c>
      <c r="H92" s="28">
        <v>1.2418165791819091</v>
      </c>
      <c r="I92" s="28">
        <v>1.1859324570335044</v>
      </c>
      <c r="J92" s="28">
        <v>1.1883358650164868</v>
      </c>
      <c r="K92" s="28">
        <v>1.1735888142723105</v>
      </c>
      <c r="M92" s="132"/>
    </row>
    <row r="93" spans="2:13" ht="12.75">
      <c r="B93" s="23"/>
      <c r="C93" s="3" t="s">
        <v>81</v>
      </c>
      <c r="D93" s="89">
        <v>0.08641492488931506</v>
      </c>
      <c r="E93" s="28">
        <v>0.08641492488931506</v>
      </c>
      <c r="F93" s="28">
        <v>0.09836437201581172</v>
      </c>
      <c r="G93" s="28">
        <v>0.09888289247231485</v>
      </c>
      <c r="H93" s="28">
        <v>0.09985517940588393</v>
      </c>
      <c r="I93" s="28">
        <v>0.09955521082457963</v>
      </c>
      <c r="J93" s="28">
        <v>0.09935481093127736</v>
      </c>
      <c r="K93" s="28">
        <v>0.09966034319705765</v>
      </c>
      <c r="M93" s="132"/>
    </row>
    <row r="94" spans="2:13" ht="12.75">
      <c r="B94" s="23"/>
      <c r="C94" s="3" t="s">
        <v>58</v>
      </c>
      <c r="D94" s="89">
        <v>0.049997746941518616</v>
      </c>
      <c r="E94" s="28">
        <v>0.049997746941518616</v>
      </c>
      <c r="F94" s="28">
        <v>0.021851674021658923</v>
      </c>
      <c r="G94" s="28">
        <v>0.02212456661701373</v>
      </c>
      <c r="H94" s="28">
        <v>0.021970872579821048</v>
      </c>
      <c r="I94" s="28">
        <v>0.016671677125218245</v>
      </c>
      <c r="J94" s="28">
        <v>0.015568633346472797</v>
      </c>
      <c r="K94" s="28">
        <v>0.015199331206963472</v>
      </c>
      <c r="M94" s="132"/>
    </row>
    <row r="95" spans="2:13" ht="12.75">
      <c r="B95" s="22" t="s">
        <v>61</v>
      </c>
      <c r="C95" s="124" t="s">
        <v>146</v>
      </c>
      <c r="D95" s="27">
        <v>1.509514693089602</v>
      </c>
      <c r="E95" s="27">
        <v>1.509514693089602</v>
      </c>
      <c r="F95" s="27">
        <v>1.789431009185769</v>
      </c>
      <c r="G95" s="27">
        <v>2.2629545253791004</v>
      </c>
      <c r="H95" s="27">
        <v>2.147077439649154</v>
      </c>
      <c r="I95" s="27">
        <v>1.8847583666729715</v>
      </c>
      <c r="J95" s="27">
        <v>2.125699136619836</v>
      </c>
      <c r="K95" s="27">
        <v>1.9804046049795159</v>
      </c>
      <c r="M95" s="128">
        <f>(K95-D95)/D95</f>
        <v>0.31194788235291643</v>
      </c>
    </row>
    <row r="96" spans="2:13" ht="12.75">
      <c r="B96" s="23"/>
      <c r="C96" s="3"/>
      <c r="D96" s="3"/>
      <c r="E96" s="28"/>
      <c r="F96" s="28"/>
      <c r="G96" s="28"/>
      <c r="H96" s="28"/>
      <c r="I96" s="28"/>
      <c r="J96" s="28"/>
      <c r="K96" s="28"/>
      <c r="M96" s="133"/>
    </row>
    <row r="97" spans="2:13" ht="12.75">
      <c r="B97" s="26"/>
      <c r="C97" s="2"/>
      <c r="D97" s="2"/>
      <c r="E97" s="26"/>
      <c r="F97" s="26"/>
      <c r="G97" s="26"/>
      <c r="H97" s="26"/>
      <c r="I97" s="26"/>
      <c r="J97" s="26"/>
      <c r="K97" s="26"/>
      <c r="M97" s="133"/>
    </row>
    <row r="98" spans="2:13" ht="12.75">
      <c r="B98" s="18" t="s">
        <v>100</v>
      </c>
      <c r="C98" s="26"/>
      <c r="D98" s="27">
        <f>D95+D91+D76+D61+D40+D35+D34+D19+D8</f>
        <v>55.52767290049779</v>
      </c>
      <c r="E98" s="27">
        <f>E95+E91+E76+E61+E40+E35+E34+E19+E8</f>
        <v>55.615083702156284</v>
      </c>
      <c r="F98" s="27">
        <f aca="true" t="shared" si="0" ref="F98:K98">F95+F91+F76+F61+F40+F35+F34+F19+F8</f>
        <v>46.804754894484304</v>
      </c>
      <c r="G98" s="27">
        <f t="shared" si="0"/>
        <v>47.9323452464467</v>
      </c>
      <c r="H98" s="27">
        <f t="shared" si="0"/>
        <v>46.835620543837784</v>
      </c>
      <c r="I98" s="27">
        <f t="shared" si="0"/>
        <v>46.95887715890837</v>
      </c>
      <c r="J98" s="27">
        <f t="shared" si="0"/>
        <v>46.055236226609225</v>
      </c>
      <c r="K98" s="27">
        <f t="shared" si="0"/>
        <v>44.72036818308614</v>
      </c>
      <c r="M98" s="128">
        <f>(K98-D98)/D98</f>
        <v>-0.1946291669160652</v>
      </c>
    </row>
    <row r="99" spans="5:11" ht="12.75">
      <c r="E99" s="34"/>
      <c r="F99" s="34"/>
      <c r="G99" s="34"/>
      <c r="H99" s="34"/>
      <c r="I99" s="34"/>
      <c r="J99" s="34"/>
      <c r="K99" s="34"/>
    </row>
    <row r="100" spans="2:13" ht="12.75">
      <c r="B100" s="94" t="s">
        <v>159</v>
      </c>
      <c r="C100" s="95"/>
      <c r="D100" s="96">
        <f>D98-D95</f>
        <v>54.01815820740819</v>
      </c>
      <c r="E100" s="96">
        <f aca="true" t="shared" si="1" ref="E100:K100">E98-E95</f>
        <v>54.105569009066684</v>
      </c>
      <c r="F100" s="96">
        <f t="shared" si="1"/>
        <v>45.015323885298535</v>
      </c>
      <c r="G100" s="96">
        <f t="shared" si="1"/>
        <v>45.6693907210676</v>
      </c>
      <c r="H100" s="96">
        <f t="shared" si="1"/>
        <v>44.68854310418863</v>
      </c>
      <c r="I100" s="96">
        <f t="shared" si="1"/>
        <v>45.0741187922354</v>
      </c>
      <c r="J100" s="96">
        <f t="shared" si="1"/>
        <v>43.92953708998939</v>
      </c>
      <c r="K100" s="96">
        <f t="shared" si="1"/>
        <v>42.73996357810662</v>
      </c>
      <c r="L100" s="97"/>
      <c r="M100" s="129">
        <f>(K100-D100)/D100</f>
        <v>-0.208785249322974</v>
      </c>
    </row>
    <row r="102" spans="2:5" ht="16.5">
      <c r="B102" s="8" t="s">
        <v>150</v>
      </c>
      <c r="E102" t="s">
        <v>141</v>
      </c>
    </row>
    <row r="104" spans="2:11" ht="12.75">
      <c r="B104" s="2" t="s">
        <v>0</v>
      </c>
      <c r="C104" s="2" t="s">
        <v>1</v>
      </c>
      <c r="D104" s="2" t="s">
        <v>149</v>
      </c>
      <c r="E104" s="2">
        <v>1990</v>
      </c>
      <c r="F104" s="2">
        <v>2003</v>
      </c>
      <c r="G104" s="2">
        <v>2004</v>
      </c>
      <c r="H104" s="2">
        <v>2005</v>
      </c>
      <c r="I104" s="2">
        <v>2006</v>
      </c>
      <c r="J104" s="2">
        <v>2007</v>
      </c>
      <c r="K104" s="2">
        <v>2008</v>
      </c>
    </row>
    <row r="106" spans="2:11" ht="12.75">
      <c r="B106" s="2" t="s">
        <v>2</v>
      </c>
      <c r="C106" s="2"/>
      <c r="D106" s="4">
        <f>E106</f>
        <v>8.372142769990333</v>
      </c>
      <c r="E106" s="4">
        <f aca="true" t="shared" si="2" ref="E106:K106">SUM(E107:E109)</f>
        <v>8.372142769990333</v>
      </c>
      <c r="F106" s="4">
        <f t="shared" si="2"/>
        <v>6.557443228494653</v>
      </c>
      <c r="G106" s="4">
        <f t="shared" si="2"/>
        <v>6.505383674589056</v>
      </c>
      <c r="H106" s="4">
        <f t="shared" si="2"/>
        <v>6.400147389298314</v>
      </c>
      <c r="I106" s="4">
        <f t="shared" si="2"/>
        <v>6.41931840268861</v>
      </c>
      <c r="J106" s="4">
        <f t="shared" si="2"/>
        <v>6.184532957133989</v>
      </c>
      <c r="K106" s="4">
        <f t="shared" si="2"/>
        <v>5.877776274359044</v>
      </c>
    </row>
    <row r="107" spans="2:11" ht="12.75">
      <c r="B107" s="3" t="s">
        <v>3</v>
      </c>
      <c r="C107" s="124" t="s">
        <v>152</v>
      </c>
      <c r="D107" s="5">
        <v>1.9145996919338062</v>
      </c>
      <c r="E107" s="5">
        <v>1.9145996919338062</v>
      </c>
      <c r="F107" s="5">
        <v>0.9824461576524636</v>
      </c>
      <c r="G107" s="5">
        <v>1.0577417325412053</v>
      </c>
      <c r="H107" s="5">
        <v>0.9966115379629685</v>
      </c>
      <c r="I107" s="5">
        <v>1.2248665722865713</v>
      </c>
      <c r="J107" s="5">
        <v>0.9002657135434069</v>
      </c>
      <c r="K107" s="5">
        <v>0.8527950699135771</v>
      </c>
    </row>
    <row r="108" spans="2:11" ht="12.75">
      <c r="B108" s="2"/>
      <c r="C108" s="124" t="s">
        <v>153</v>
      </c>
      <c r="D108" s="5">
        <v>4.9334581601562455</v>
      </c>
      <c r="E108" s="5">
        <v>4.9334581601562455</v>
      </c>
      <c r="F108" s="5">
        <v>3.8584186573003074</v>
      </c>
      <c r="G108" s="5">
        <v>3.7384015452417376</v>
      </c>
      <c r="H108" s="5">
        <v>3.5313027913398187</v>
      </c>
      <c r="I108" s="5">
        <v>3.0376172861656685</v>
      </c>
      <c r="J108" s="5">
        <v>3.0214410660825504</v>
      </c>
      <c r="K108" s="5">
        <v>2.7723019731357756</v>
      </c>
    </row>
    <row r="109" spans="2:11" ht="12.75">
      <c r="B109" s="2"/>
      <c r="C109" s="124" t="s">
        <v>4</v>
      </c>
      <c r="D109" s="5">
        <v>1.5240849179002818</v>
      </c>
      <c r="E109" s="5">
        <v>1.5240849179002818</v>
      </c>
      <c r="F109" s="5">
        <v>1.7165784135418816</v>
      </c>
      <c r="G109" s="5">
        <v>1.7092403968061125</v>
      </c>
      <c r="H109" s="5">
        <v>1.8722330599955272</v>
      </c>
      <c r="I109" s="5">
        <v>2.156834544236371</v>
      </c>
      <c r="J109" s="5">
        <v>2.2628261775080323</v>
      </c>
      <c r="K109" s="5">
        <v>2.252679231309691</v>
      </c>
    </row>
    <row r="110" spans="2:11" ht="12.75">
      <c r="B110" s="2" t="s">
        <v>151</v>
      </c>
      <c r="C110" s="124" t="s">
        <v>18</v>
      </c>
      <c r="D110" s="92">
        <v>0.1626233900727919</v>
      </c>
      <c r="E110" s="92">
        <v>0.1626233900727919</v>
      </c>
      <c r="F110" s="92">
        <v>0.12267145331891487</v>
      </c>
      <c r="G110" s="92">
        <v>0.14338503504676908</v>
      </c>
      <c r="H110" s="92">
        <v>0.14014608936323855</v>
      </c>
      <c r="I110" s="92">
        <v>0.1569615589623452</v>
      </c>
      <c r="J110" s="92">
        <v>0.14739737295001673</v>
      </c>
      <c r="K110" s="92">
        <v>0.13744035008324418</v>
      </c>
    </row>
    <row r="111" spans="2:11" ht="12.75">
      <c r="B111" s="2" t="s">
        <v>26</v>
      </c>
      <c r="C111" s="124" t="s">
        <v>26</v>
      </c>
      <c r="D111" s="92">
        <v>0.7490029485219049</v>
      </c>
      <c r="E111" s="92">
        <v>0.7490029485219049</v>
      </c>
      <c r="F111" s="92">
        <v>0.5267867726546334</v>
      </c>
      <c r="G111" s="92">
        <v>0.5202031543467487</v>
      </c>
      <c r="H111" s="92">
        <v>0.573236725710448</v>
      </c>
      <c r="I111" s="92">
        <v>0.660710572845904</v>
      </c>
      <c r="J111" s="92">
        <v>0.7107184602484679</v>
      </c>
      <c r="K111" s="92">
        <v>0.6857829291137175</v>
      </c>
    </row>
    <row r="112" spans="2:11" ht="12.75">
      <c r="B112" s="2" t="s">
        <v>28</v>
      </c>
      <c r="C112" s="124" t="s">
        <v>154</v>
      </c>
      <c r="D112" s="92">
        <v>3.4833251182277403</v>
      </c>
      <c r="E112" s="92">
        <v>3.4833251182277403</v>
      </c>
      <c r="F112" s="92">
        <v>2.9264082538328733</v>
      </c>
      <c r="G112" s="92">
        <v>2.9238908074725183</v>
      </c>
      <c r="H112" s="92">
        <v>2.931265654671458</v>
      </c>
      <c r="I112" s="92">
        <v>3.0832924445214025</v>
      </c>
      <c r="J112" s="92">
        <v>2.8766835325253433</v>
      </c>
      <c r="K112" s="92">
        <v>2.950160388041898</v>
      </c>
    </row>
    <row r="113" spans="2:11" ht="12.75">
      <c r="B113" s="2" t="s">
        <v>31</v>
      </c>
      <c r="C113" s="124" t="s">
        <v>155</v>
      </c>
      <c r="D113" s="92">
        <v>0.3270770575302913</v>
      </c>
      <c r="E113" s="92">
        <v>0.3270770575302913</v>
      </c>
      <c r="F113" s="92">
        <v>0.24125908997114187</v>
      </c>
      <c r="G113" s="92">
        <v>0.24902113802134132</v>
      </c>
      <c r="H113" s="92">
        <v>0.238498196228939</v>
      </c>
      <c r="I113" s="92">
        <v>0.2583480739649359</v>
      </c>
      <c r="J113" s="92">
        <v>0.2555690516691572</v>
      </c>
      <c r="K113" s="92">
        <v>0.24744311848211253</v>
      </c>
    </row>
    <row r="114" spans="2:11" ht="12.75">
      <c r="B114" s="2" t="s">
        <v>34</v>
      </c>
      <c r="C114" s="124" t="s">
        <v>156</v>
      </c>
      <c r="D114" s="92">
        <v>0.011444256075402375</v>
      </c>
      <c r="E114" s="92">
        <v>0.011444256075402375</v>
      </c>
      <c r="F114" s="92">
        <v>0.00615876494749174</v>
      </c>
      <c r="G114" s="92">
        <v>0.006261424410630553</v>
      </c>
      <c r="H114" s="92">
        <v>0.00659575740457797</v>
      </c>
      <c r="I114" s="92">
        <v>0.007119129309171754</v>
      </c>
      <c r="J114" s="92">
        <v>0.006187617442374796</v>
      </c>
      <c r="K114" s="92">
        <v>0.005708134749252599</v>
      </c>
    </row>
    <row r="115" spans="2:11" ht="12.75">
      <c r="B115" s="2" t="s">
        <v>61</v>
      </c>
      <c r="C115" s="124" t="s">
        <v>157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</row>
    <row r="117" spans="2:11" ht="12.75">
      <c r="B117" s="2" t="s">
        <v>59</v>
      </c>
      <c r="D117" s="92">
        <f>E117</f>
        <v>13.105615540418462</v>
      </c>
      <c r="E117" s="92">
        <f>SUM(E107:E115)</f>
        <v>13.105615540418462</v>
      </c>
      <c r="F117" s="92">
        <f aca="true" t="shared" si="3" ref="F117:K117">SUM(F107:F115)</f>
        <v>10.380727563219706</v>
      </c>
      <c r="G117" s="92">
        <f t="shared" si="3"/>
        <v>10.348145233887063</v>
      </c>
      <c r="H117" s="92">
        <f t="shared" si="3"/>
        <v>10.289889812676973</v>
      </c>
      <c r="I117" s="92">
        <f t="shared" si="3"/>
        <v>10.58575018229237</v>
      </c>
      <c r="J117" s="92">
        <f t="shared" si="3"/>
        <v>10.181088991969348</v>
      </c>
      <c r="K117" s="92">
        <f t="shared" si="3"/>
        <v>9.904311194829267</v>
      </c>
    </row>
    <row r="119" ht="12.75">
      <c r="M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O14" sqref="O14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51.7109375" style="0" bestFit="1" customWidth="1"/>
    <col min="4" max="10" width="7.8515625" style="0" customWidth="1"/>
    <col min="12" max="12" width="25.421875" style="131" bestFit="1" customWidth="1"/>
  </cols>
  <sheetData>
    <row r="2" spans="2:12" ht="16.5">
      <c r="B2" s="8" t="s">
        <v>60</v>
      </c>
      <c r="C2" t="s">
        <v>141</v>
      </c>
      <c r="L2" s="130" t="s">
        <v>179</v>
      </c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2" ht="12.75">
      <c r="B4" s="2" t="s">
        <v>0</v>
      </c>
      <c r="C4" s="2" t="s">
        <v>1</v>
      </c>
      <c r="D4" s="2">
        <v>1990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87"/>
      <c r="L4" s="130" t="s">
        <v>180</v>
      </c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87"/>
      <c r="L5" s="130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2" ht="12.75">
      <c r="B8" s="2" t="s">
        <v>2</v>
      </c>
      <c r="C8" s="2"/>
      <c r="D8" s="4">
        <v>4.223760749638237</v>
      </c>
      <c r="E8" s="4">
        <v>3.431931716573932</v>
      </c>
      <c r="F8" s="4">
        <v>3.504385491794996</v>
      </c>
      <c r="G8" s="4">
        <v>3.7417435124707765</v>
      </c>
      <c r="H8" s="4">
        <v>3.914537809158842</v>
      </c>
      <c r="I8" s="4">
        <v>3.9813455985938093</v>
      </c>
      <c r="J8" s="4">
        <v>3.5186971519504406</v>
      </c>
      <c r="L8" s="128">
        <f>(J8-D8)/D8</f>
        <v>-0.1669279202777252</v>
      </c>
    </row>
    <row r="9" spans="2:10" ht="12.75">
      <c r="B9" s="3" t="s">
        <v>3</v>
      </c>
      <c r="C9" s="124" t="s">
        <v>64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2:10" ht="12.75">
      <c r="B10" s="2"/>
      <c r="C10" s="124" t="s">
        <v>65</v>
      </c>
      <c r="D10" s="5">
        <v>3.474752040519616</v>
      </c>
      <c r="E10" s="5">
        <v>2.2390588352824023</v>
      </c>
      <c r="F10" s="5">
        <v>2.2850692505637595</v>
      </c>
      <c r="G10" s="5">
        <v>2.3784775826977946</v>
      </c>
      <c r="H10" s="5">
        <v>2.373894873326879</v>
      </c>
      <c r="I10" s="5">
        <v>2.3580948353655424</v>
      </c>
      <c r="J10" s="5">
        <v>1.8802289461613566</v>
      </c>
    </row>
    <row r="11" spans="2:10" ht="12.75">
      <c r="B11" s="2"/>
      <c r="C11" s="124" t="s">
        <v>4</v>
      </c>
      <c r="D11" s="5">
        <v>0.7427185001292808</v>
      </c>
      <c r="E11" s="5">
        <v>1.1860339360313472</v>
      </c>
      <c r="F11" s="5">
        <v>1.2124464882189714</v>
      </c>
      <c r="G11" s="5">
        <v>1.356376471402301</v>
      </c>
      <c r="H11" s="5">
        <v>1.5337978634877956</v>
      </c>
      <c r="I11" s="5">
        <v>1.6163521016736468</v>
      </c>
      <c r="J11" s="5">
        <v>1.631805749928736</v>
      </c>
    </row>
    <row r="12" spans="2:10" ht="12.75">
      <c r="B12" s="2"/>
      <c r="C12" s="3" t="s">
        <v>5</v>
      </c>
      <c r="D12" s="5">
        <v>0.006290208989340269</v>
      </c>
      <c r="E12" s="5">
        <v>0.00683894526018216</v>
      </c>
      <c r="F12" s="5">
        <v>0.006869753012265099</v>
      </c>
      <c r="G12" s="5">
        <v>0.006889458370681053</v>
      </c>
      <c r="H12" s="5">
        <v>0.006845072344167067</v>
      </c>
      <c r="I12" s="5">
        <v>0.006898661554619951</v>
      </c>
      <c r="J12" s="5">
        <v>0.0066624558603481845</v>
      </c>
    </row>
    <row r="13" spans="2:12" ht="12.75">
      <c r="B13" s="2" t="s">
        <v>6</v>
      </c>
      <c r="C13" s="2"/>
      <c r="D13" s="4">
        <v>4.215540867918876</v>
      </c>
      <c r="E13" s="4">
        <v>5.628179077941258</v>
      </c>
      <c r="F13" s="4">
        <v>5.540403814257471</v>
      </c>
      <c r="G13" s="4">
        <v>5.6797177165161195</v>
      </c>
      <c r="H13" s="4">
        <v>5.762417097022413</v>
      </c>
      <c r="I13" s="4">
        <v>5.865882312605969</v>
      </c>
      <c r="J13" s="4">
        <v>5.78523962785665</v>
      </c>
      <c r="L13" s="128">
        <f>(J13-D13)/D13</f>
        <v>0.37235999107101553</v>
      </c>
    </row>
    <row r="14" spans="2:10" ht="12.75">
      <c r="B14" s="3" t="s">
        <v>7</v>
      </c>
      <c r="C14" s="3" t="s">
        <v>8</v>
      </c>
      <c r="D14" s="5">
        <v>0.035454008753980124</v>
      </c>
      <c r="E14" s="5">
        <v>0.06185540362576124</v>
      </c>
      <c r="F14" s="5">
        <v>0.0656389165979622</v>
      </c>
      <c r="G14" s="5">
        <v>0.07273419013615715</v>
      </c>
      <c r="H14" s="5">
        <v>0.06969896910229355</v>
      </c>
      <c r="I14" s="5">
        <v>0.07006546200795183</v>
      </c>
      <c r="J14" s="5">
        <v>0.07038551672947799</v>
      </c>
    </row>
    <row r="15" spans="2:10" ht="12.75">
      <c r="B15" s="3"/>
      <c r="C15" s="3" t="s">
        <v>9</v>
      </c>
      <c r="D15" s="5">
        <v>0.09438792955538644</v>
      </c>
      <c r="E15" s="5">
        <v>0.15452131296660088</v>
      </c>
      <c r="F15" s="5">
        <v>0.15645109174939367</v>
      </c>
      <c r="G15" s="5">
        <v>0.17146886899846306</v>
      </c>
      <c r="H15" s="5">
        <v>0.16550134617793882</v>
      </c>
      <c r="I15" s="5">
        <v>0.17400341847639741</v>
      </c>
      <c r="J15" s="5">
        <v>0.17741926805609864</v>
      </c>
    </row>
    <row r="16" spans="2:10" ht="12.75">
      <c r="B16" s="3" t="s">
        <v>10</v>
      </c>
      <c r="C16" s="3" t="s">
        <v>11</v>
      </c>
      <c r="D16" s="5">
        <v>2.321659327717085</v>
      </c>
      <c r="E16" s="5">
        <v>2.835019047740736</v>
      </c>
      <c r="F16" s="5">
        <v>2.8943098280645607</v>
      </c>
      <c r="G16" s="5">
        <v>2.8967783656715853</v>
      </c>
      <c r="H16" s="5">
        <v>2.794555465385226</v>
      </c>
      <c r="I16" s="5">
        <v>2.9199302953402233</v>
      </c>
      <c r="J16" s="5">
        <v>2.757317493777949</v>
      </c>
    </row>
    <row r="17" spans="2:10" ht="12.75">
      <c r="B17" s="3"/>
      <c r="C17" s="3" t="s">
        <v>12</v>
      </c>
      <c r="D17" s="5">
        <v>0.32171273048255766</v>
      </c>
      <c r="E17" s="5">
        <v>0.49437250284261397</v>
      </c>
      <c r="F17" s="5">
        <v>0.513670023594054</v>
      </c>
      <c r="G17" s="5">
        <v>0.5195409027672061</v>
      </c>
      <c r="H17" s="5">
        <v>0.5272199232711725</v>
      </c>
      <c r="I17" s="5">
        <v>0.44692149703286643</v>
      </c>
      <c r="J17" s="5">
        <v>0.41746878046608354</v>
      </c>
    </row>
    <row r="18" spans="2:10" ht="12.75">
      <c r="B18" s="3"/>
      <c r="C18" s="3" t="s">
        <v>13</v>
      </c>
      <c r="D18" s="5">
        <v>0.03817138404835402</v>
      </c>
      <c r="E18" s="5">
        <v>0.05619939376659282</v>
      </c>
      <c r="F18" s="5">
        <v>0.057957192654917306</v>
      </c>
      <c r="G18" s="5">
        <v>0.05993643547782787</v>
      </c>
      <c r="H18" s="5">
        <v>0.04803015084727712</v>
      </c>
      <c r="I18" s="5">
        <v>0.05701474046830438</v>
      </c>
      <c r="J18" s="5">
        <v>0.054015142326905824</v>
      </c>
    </row>
    <row r="19" spans="2:10" ht="12.75">
      <c r="B19" s="3"/>
      <c r="C19" s="3" t="s">
        <v>14</v>
      </c>
      <c r="D19" s="5">
        <v>1.0128572472540884</v>
      </c>
      <c r="E19" s="5">
        <v>1.6743851709163378</v>
      </c>
      <c r="F19" s="5">
        <v>1.487753081288453</v>
      </c>
      <c r="G19" s="5">
        <v>1.5740344896458236</v>
      </c>
      <c r="H19" s="5">
        <v>1.7078354263210638</v>
      </c>
      <c r="I19" s="5">
        <v>1.7576323786213575</v>
      </c>
      <c r="J19" s="5">
        <v>1.8520270637016805</v>
      </c>
    </row>
    <row r="20" spans="2:10" ht="12.75">
      <c r="B20" s="3"/>
      <c r="C20" s="3" t="s">
        <v>15</v>
      </c>
      <c r="D20" s="5">
        <v>0.012896568164322135</v>
      </c>
      <c r="E20" s="5">
        <v>0.02018413493307189</v>
      </c>
      <c r="F20" s="5">
        <v>0.017997036688610836</v>
      </c>
      <c r="G20" s="5">
        <v>0.01966383553834117</v>
      </c>
      <c r="H20" s="5">
        <v>0.016730345983807078</v>
      </c>
      <c r="I20" s="5">
        <v>0.018775258386192865</v>
      </c>
      <c r="J20" s="5">
        <v>0.016321927295043365</v>
      </c>
    </row>
    <row r="21" spans="2:10" ht="12.75">
      <c r="B21" s="3"/>
      <c r="C21" s="3" t="s">
        <v>16</v>
      </c>
      <c r="D21" s="5">
        <v>0</v>
      </c>
      <c r="E21" s="5">
        <v>0.004453834186155956</v>
      </c>
      <c r="F21" s="5">
        <v>0.004718682212402728</v>
      </c>
      <c r="G21" s="5">
        <v>0.005089148473408784</v>
      </c>
      <c r="H21" s="5">
        <v>0.005210102613284729</v>
      </c>
      <c r="I21" s="5">
        <v>0.004937091128720395</v>
      </c>
      <c r="J21" s="5">
        <v>0.005136946075916322</v>
      </c>
    </row>
    <row r="22" spans="2:10" ht="12.75">
      <c r="B22" s="3"/>
      <c r="C22" s="3" t="s">
        <v>17</v>
      </c>
      <c r="D22" s="5">
        <v>0.006773652328079492</v>
      </c>
      <c r="E22" s="5">
        <v>0.0049545741815669835</v>
      </c>
      <c r="F22" s="5">
        <v>0.005108265540109115</v>
      </c>
      <c r="G22" s="5">
        <v>0.0041824766150376615</v>
      </c>
      <c r="H22" s="5">
        <v>0.003876059884134686</v>
      </c>
      <c r="I22" s="5">
        <v>0.0038162746455279823</v>
      </c>
      <c r="J22" s="5">
        <v>0.002849352297105017</v>
      </c>
    </row>
    <row r="23" spans="2:10" ht="12.75">
      <c r="B23" s="3" t="s">
        <v>18</v>
      </c>
      <c r="C23" s="124" t="s">
        <v>18</v>
      </c>
      <c r="D23" s="5">
        <v>0.06331036410595228</v>
      </c>
      <c r="E23" s="5">
        <v>0.055888305946372153</v>
      </c>
      <c r="F23" s="5">
        <v>0.07488401021696214</v>
      </c>
      <c r="G23" s="5">
        <v>0.07659203597722958</v>
      </c>
      <c r="H23" s="5">
        <v>0.07872061138542474</v>
      </c>
      <c r="I23" s="5">
        <v>0.09783590645866402</v>
      </c>
      <c r="J23" s="5">
        <v>0.0949481081106821</v>
      </c>
    </row>
    <row r="24" spans="2:10" ht="12.75">
      <c r="B24" s="3"/>
      <c r="C24" s="3" t="s">
        <v>19</v>
      </c>
      <c r="D24" s="5">
        <v>0.002965515389320307</v>
      </c>
      <c r="E24" s="5">
        <v>0.003177341085931191</v>
      </c>
      <c r="F24" s="5">
        <v>0.0028036280408870714</v>
      </c>
      <c r="G24" s="5">
        <v>0.00207084132538283</v>
      </c>
      <c r="H24" s="5">
        <v>0.0020329389964580044</v>
      </c>
      <c r="I24" s="5">
        <v>0.0020378018770183747</v>
      </c>
      <c r="J24" s="5">
        <v>0.0006764635036629879</v>
      </c>
    </row>
    <row r="25" spans="2:10" ht="12.75">
      <c r="B25" s="3" t="s">
        <v>20</v>
      </c>
      <c r="C25" s="3" t="s">
        <v>21</v>
      </c>
      <c r="D25" s="5">
        <v>0.172406899021855</v>
      </c>
      <c r="E25" s="5">
        <v>0.1705351375279767</v>
      </c>
      <c r="F25" s="5">
        <v>0.17013592393168941</v>
      </c>
      <c r="G25" s="5">
        <v>0.19579314451201232</v>
      </c>
      <c r="H25" s="5">
        <v>0.2580447373057178</v>
      </c>
      <c r="I25" s="5">
        <v>0.22643761616155011</v>
      </c>
      <c r="J25" s="5">
        <v>0.24942242463302394</v>
      </c>
    </row>
    <row r="26" spans="2:10" ht="12.75">
      <c r="B26" s="3" t="s">
        <v>22</v>
      </c>
      <c r="C26" s="3" t="s">
        <v>23</v>
      </c>
      <c r="D26" s="5">
        <v>0.12613220202584438</v>
      </c>
      <c r="E26" s="5">
        <v>0.08372044804678283</v>
      </c>
      <c r="F26" s="5">
        <v>0.08001224512719107</v>
      </c>
      <c r="G26" s="5">
        <v>0.07215672395628563</v>
      </c>
      <c r="H26" s="5">
        <v>0.07425255759015378</v>
      </c>
      <c r="I26" s="5">
        <v>0.07565619651162026</v>
      </c>
      <c r="J26" s="5">
        <v>0.07512722399494884</v>
      </c>
    </row>
    <row r="27" spans="2:10" ht="12.75">
      <c r="B27" s="3" t="s">
        <v>24</v>
      </c>
      <c r="C27" s="3" t="s">
        <v>25</v>
      </c>
      <c r="D27" s="5">
        <v>0.0068130390720506405</v>
      </c>
      <c r="E27" s="5">
        <v>0.008912470174757062</v>
      </c>
      <c r="F27" s="5">
        <v>0.008963888550277082</v>
      </c>
      <c r="G27" s="5">
        <v>0.009676257421359698</v>
      </c>
      <c r="H27" s="5">
        <v>0.010708462158459844</v>
      </c>
      <c r="I27" s="5">
        <v>0.010818375489574476</v>
      </c>
      <c r="J27" s="5">
        <v>0.012123916888071747</v>
      </c>
    </row>
    <row r="28" spans="2:12" ht="12.75">
      <c r="B28" s="2" t="s">
        <v>26</v>
      </c>
      <c r="C28" s="124" t="s">
        <v>26</v>
      </c>
      <c r="D28" s="4">
        <v>1.0969339192974799</v>
      </c>
      <c r="E28" s="4">
        <v>0.4803767374216944</v>
      </c>
      <c r="F28" s="4">
        <v>0.48899837815390157</v>
      </c>
      <c r="G28" s="4">
        <v>0.542843195936882</v>
      </c>
      <c r="H28" s="4">
        <v>0.5852049813995599</v>
      </c>
      <c r="I28" s="4">
        <v>0.6113046330477612</v>
      </c>
      <c r="J28" s="4">
        <v>0.5892135633873881</v>
      </c>
      <c r="L28" s="128">
        <f>(J28-D28)/D28</f>
        <v>-0.4628540944702085</v>
      </c>
    </row>
    <row r="29" spans="2:12" ht="12.75">
      <c r="B29" s="2" t="s">
        <v>27</v>
      </c>
      <c r="C29" s="2"/>
      <c r="D29" s="4">
        <v>6.515265160604003</v>
      </c>
      <c r="E29" s="4">
        <v>5.74997824872449</v>
      </c>
      <c r="F29" s="4">
        <v>5.872272545551635</v>
      </c>
      <c r="G29" s="4">
        <v>5.799962513118127</v>
      </c>
      <c r="H29" s="4">
        <v>5.983463281947895</v>
      </c>
      <c r="I29" s="4">
        <v>5.921447882393524</v>
      </c>
      <c r="J29" s="4">
        <v>5.9619344512540575</v>
      </c>
      <c r="L29" s="128">
        <f>(J29-D29)/D29</f>
        <v>-0.08492834838032114</v>
      </c>
    </row>
    <row r="30" spans="2:10" ht="12.75">
      <c r="B30" s="3" t="s">
        <v>28</v>
      </c>
      <c r="C30" s="124" t="s">
        <v>143</v>
      </c>
      <c r="D30" s="5">
        <v>6.481138485038748</v>
      </c>
      <c r="E30" s="5">
        <v>5.707979645896186</v>
      </c>
      <c r="F30" s="5">
        <v>5.83009017930207</v>
      </c>
      <c r="G30" s="5">
        <v>5.756508492352387</v>
      </c>
      <c r="H30" s="5">
        <v>5.939215456593777</v>
      </c>
      <c r="I30" s="5">
        <v>5.87746726858681</v>
      </c>
      <c r="J30" s="5">
        <v>5.917416316976434</v>
      </c>
    </row>
    <row r="31" spans="2:10" ht="12.75">
      <c r="B31" s="2"/>
      <c r="C31" s="3" t="s">
        <v>29</v>
      </c>
      <c r="D31" s="5">
        <v>0.03412667556525479</v>
      </c>
      <c r="E31" s="5">
        <v>0.04199860282830384</v>
      </c>
      <c r="F31" s="5">
        <v>0.042182366249564715</v>
      </c>
      <c r="G31" s="5">
        <v>0.043454020765740585</v>
      </c>
      <c r="H31" s="5">
        <v>0.044247825354117656</v>
      </c>
      <c r="I31" s="5">
        <v>0.04398061380671459</v>
      </c>
      <c r="J31" s="5">
        <v>0.04451813427762402</v>
      </c>
    </row>
    <row r="32" spans="2:12" ht="12.75">
      <c r="B32" s="2" t="s">
        <v>30</v>
      </c>
      <c r="C32" s="2"/>
      <c r="D32" s="4">
        <v>0.8970799975635054</v>
      </c>
      <c r="E32" s="4">
        <v>0.768894002294956</v>
      </c>
      <c r="F32" s="4">
        <v>0.7476920664734901</v>
      </c>
      <c r="G32" s="4">
        <v>0.7484629920934892</v>
      </c>
      <c r="H32" s="4">
        <v>0.7176526375698788</v>
      </c>
      <c r="I32" s="4">
        <v>0.6923880595136043</v>
      </c>
      <c r="J32" s="4">
        <v>0.6833625399711819</v>
      </c>
      <c r="L32" s="128">
        <f>(J32-D32)/D32</f>
        <v>-0.2382367884389198</v>
      </c>
    </row>
    <row r="33" spans="2:10" ht="12.75">
      <c r="B33" s="3" t="s">
        <v>31</v>
      </c>
      <c r="C33" s="124" t="s">
        <v>144</v>
      </c>
      <c r="D33" s="5">
        <v>0.8962569795478463</v>
      </c>
      <c r="E33" s="5">
        <v>0.7680115577452551</v>
      </c>
      <c r="F33" s="5">
        <v>0.746805646729972</v>
      </c>
      <c r="G33" s="5">
        <v>0.7475740297230787</v>
      </c>
      <c r="H33" s="5">
        <v>0.7167477117791421</v>
      </c>
      <c r="I33" s="5">
        <v>0.6914845513154548</v>
      </c>
      <c r="J33" s="5">
        <v>0.6824818384864657</v>
      </c>
    </row>
    <row r="34" spans="2:10" ht="12.75">
      <c r="B34" s="2"/>
      <c r="C34" s="3" t="s">
        <v>32</v>
      </c>
      <c r="D34" s="5">
        <v>0.0008230180156591425</v>
      </c>
      <c r="E34" s="5">
        <v>0.0008824445497009238</v>
      </c>
      <c r="F34" s="5">
        <v>0.0008864197435180772</v>
      </c>
      <c r="G34" s="5">
        <v>0.0008889623704104585</v>
      </c>
      <c r="H34" s="5">
        <v>0.0009049257907367985</v>
      </c>
      <c r="I34" s="5">
        <v>0.0009035081981494068</v>
      </c>
      <c r="J34" s="5">
        <v>0.0008807014847161572</v>
      </c>
    </row>
    <row r="35" spans="2:12" ht="12.75">
      <c r="B35" s="2" t="s">
        <v>33</v>
      </c>
      <c r="C35" s="2"/>
      <c r="D35" s="4">
        <v>0.41586753632063017</v>
      </c>
      <c r="E35" s="4">
        <v>0.21595515472453872</v>
      </c>
      <c r="F35" s="4">
        <v>0.22105611600563996</v>
      </c>
      <c r="G35" s="4">
        <v>0.40826448610165755</v>
      </c>
      <c r="H35" s="4">
        <v>0.42177628276989637</v>
      </c>
      <c r="I35" s="4">
        <v>0.47527183237162723</v>
      </c>
      <c r="J35" s="4">
        <v>0.389925822135105</v>
      </c>
      <c r="L35" s="128">
        <f>(J35-D35)/D35</f>
        <v>-0.06237975297385157</v>
      </c>
    </row>
    <row r="36" spans="2:10" ht="12.75">
      <c r="B36" s="3" t="s">
        <v>34</v>
      </c>
      <c r="C36" s="3" t="s">
        <v>35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2:10" ht="12.75">
      <c r="B37" s="2"/>
      <c r="C37" s="3" t="s">
        <v>36</v>
      </c>
      <c r="D37" s="5">
        <v>0.41583000734</v>
      </c>
      <c r="E37" s="5">
        <v>0.20453331504507632</v>
      </c>
      <c r="F37" s="5">
        <v>0.2087905558975791</v>
      </c>
      <c r="G37" s="5">
        <v>0.39575746770626946</v>
      </c>
      <c r="H37" s="5">
        <v>0.4092815074006209</v>
      </c>
      <c r="I37" s="5">
        <v>0.4623916037976152</v>
      </c>
      <c r="J37" s="5">
        <v>0.3766993853165778</v>
      </c>
    </row>
    <row r="38" spans="2:10" ht="12.75">
      <c r="B38" s="2"/>
      <c r="C38" s="3" t="s">
        <v>37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0" ht="12.75">
      <c r="B39" s="2"/>
      <c r="C39" s="3" t="s">
        <v>38</v>
      </c>
      <c r="D39" s="5">
        <v>1.8348068140842193E-05</v>
      </c>
      <c r="E39" s="5">
        <v>0.0065449093502317045</v>
      </c>
      <c r="F39" s="5">
        <v>0.00687635482463961</v>
      </c>
      <c r="G39" s="5">
        <v>0.006809013581967751</v>
      </c>
      <c r="H39" s="5">
        <v>0.006620436353476262</v>
      </c>
      <c r="I39" s="5">
        <v>0.006697068945266907</v>
      </c>
      <c r="J39" s="5">
        <v>0.006788362850305487</v>
      </c>
    </row>
    <row r="40" spans="2:10" ht="12.75">
      <c r="B40" s="2"/>
      <c r="C40" s="3" t="s">
        <v>39</v>
      </c>
      <c r="D40" s="5">
        <v>1.918091248937514E-05</v>
      </c>
      <c r="E40" s="5">
        <v>0.004876930329230713</v>
      </c>
      <c r="F40" s="5">
        <v>0.005389205283421252</v>
      </c>
      <c r="G40" s="5">
        <v>0.005698004813420386</v>
      </c>
      <c r="H40" s="5">
        <v>0.005874339015799207</v>
      </c>
      <c r="I40" s="5">
        <v>0.006183159628745148</v>
      </c>
      <c r="J40" s="5">
        <v>0.0064380739682217145</v>
      </c>
    </row>
    <row r="41" spans="2:10" ht="12.75">
      <c r="B41" s="2"/>
      <c r="C41" s="3" t="s">
        <v>40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2:10" ht="12.75">
      <c r="B42" s="2"/>
      <c r="C42" s="3" t="s">
        <v>41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2:10" ht="12.75">
      <c r="B43" s="2"/>
      <c r="C43" s="124" t="s">
        <v>145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2:10" ht="12.75">
      <c r="B44" s="2"/>
      <c r="C44" s="3" t="s">
        <v>42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2:12" ht="12.75">
      <c r="B45" s="2" t="s">
        <v>43</v>
      </c>
      <c r="C45" s="2"/>
      <c r="D45" s="4">
        <v>-0.02956011801047831</v>
      </c>
      <c r="E45" s="4">
        <v>-0.29032828272081457</v>
      </c>
      <c r="F45" s="4">
        <v>-0.2818732119798341</v>
      </c>
      <c r="G45" s="4">
        <v>-0.28242642094546994</v>
      </c>
      <c r="H45" s="4">
        <v>-0.29540440044365507</v>
      </c>
      <c r="I45" s="4">
        <v>-0.2844132186430197</v>
      </c>
      <c r="J45" s="4">
        <v>-0.26561372014643386</v>
      </c>
      <c r="L45" s="128">
        <f>(J45-D45)/D45</f>
        <v>7.985543293578211</v>
      </c>
    </row>
    <row r="46" spans="2:10" ht="12.75">
      <c r="B46" s="3" t="s">
        <v>44</v>
      </c>
      <c r="C46" s="3" t="s">
        <v>45</v>
      </c>
      <c r="D46" s="5">
        <v>0.01363294153864024</v>
      </c>
      <c r="E46" s="5">
        <v>0.0001440500726736304</v>
      </c>
      <c r="F46" s="5">
        <v>0.013278988846578901</v>
      </c>
      <c r="G46" s="5">
        <v>0.011283872010338392</v>
      </c>
      <c r="H46" s="5">
        <v>0.00045575004990842135</v>
      </c>
      <c r="I46" s="5">
        <v>0.008425276534899682</v>
      </c>
      <c r="J46" s="5">
        <v>0.005421896265849543</v>
      </c>
    </row>
    <row r="47" spans="2:10" ht="12.75">
      <c r="B47" s="3"/>
      <c r="C47" s="3" t="s">
        <v>46</v>
      </c>
      <c r="D47" s="5">
        <v>-0.7433108036274604</v>
      </c>
      <c r="E47" s="5">
        <v>-0.6948006622968961</v>
      </c>
      <c r="F47" s="5">
        <v>-0.7010873155959046</v>
      </c>
      <c r="G47" s="5">
        <v>-0.644638721603327</v>
      </c>
      <c r="H47" s="5">
        <v>-0.6228587793053499</v>
      </c>
      <c r="I47" s="5">
        <v>-0.5516605008887553</v>
      </c>
      <c r="J47" s="5">
        <v>-0.501974855044121</v>
      </c>
    </row>
    <row r="48" spans="2:10" ht="12.75">
      <c r="B48" s="3" t="s">
        <v>47</v>
      </c>
      <c r="C48" s="3" t="s">
        <v>48</v>
      </c>
      <c r="D48" s="5">
        <v>0.009232852226177115</v>
      </c>
      <c r="E48" s="5">
        <v>0.006130971678458351</v>
      </c>
      <c r="F48" s="5">
        <v>0.005371160393108892</v>
      </c>
      <c r="G48" s="5">
        <v>0.004209552557909997</v>
      </c>
      <c r="H48" s="5">
        <v>0.0047306420249100135</v>
      </c>
      <c r="I48" s="5">
        <v>0.005495396410472607</v>
      </c>
      <c r="J48" s="5">
        <v>0.004742543347019223</v>
      </c>
    </row>
    <row r="49" spans="2:10" ht="12.75">
      <c r="B49" s="3"/>
      <c r="C49" s="3" t="s">
        <v>49</v>
      </c>
      <c r="D49" s="5">
        <v>-0.025099029999998846</v>
      </c>
      <c r="E49" s="5">
        <v>-0.025099029999998853</v>
      </c>
      <c r="F49" s="5">
        <v>-0.025099029999998853</v>
      </c>
      <c r="G49" s="5">
        <v>-0.02509902999999885</v>
      </c>
      <c r="H49" s="5">
        <v>-0.02509902999999885</v>
      </c>
      <c r="I49" s="5">
        <v>-0.02509902999999885</v>
      </c>
      <c r="J49" s="5">
        <v>-0.025099029999998853</v>
      </c>
    </row>
    <row r="50" spans="2:10" ht="12.75">
      <c r="B50" s="3"/>
      <c r="C50" s="3" t="s">
        <v>45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12.75">
      <c r="B51" s="3"/>
      <c r="C51" s="3" t="s">
        <v>50</v>
      </c>
      <c r="D51" s="5">
        <v>1.270692367873574</v>
      </c>
      <c r="E51" s="5">
        <v>1.1493222981474946</v>
      </c>
      <c r="F51" s="5">
        <v>1.1435617031642997</v>
      </c>
      <c r="G51" s="5">
        <v>1.138152734103362</v>
      </c>
      <c r="H51" s="5">
        <v>1.1330723640263254</v>
      </c>
      <c r="I51" s="5">
        <v>1.128299168384386</v>
      </c>
      <c r="J51" s="5">
        <v>1.1238132103429186</v>
      </c>
    </row>
    <row r="52" spans="2:10" ht="12.75">
      <c r="B52" s="3" t="s">
        <v>51</v>
      </c>
      <c r="C52" s="3" t="s">
        <v>45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2:10" ht="12.75">
      <c r="B53" s="3"/>
      <c r="C53" s="3" t="s">
        <v>48</v>
      </c>
      <c r="D53" s="5">
        <v>0.07281046255327578</v>
      </c>
      <c r="E53" s="5">
        <v>0.042376260178615364</v>
      </c>
      <c r="F53" s="5">
        <v>0.04174794101712428</v>
      </c>
      <c r="G53" s="5">
        <v>0.04145696722923486</v>
      </c>
      <c r="H53" s="5">
        <v>0.03751434295042991</v>
      </c>
      <c r="I53" s="5">
        <v>0.0290289743320455</v>
      </c>
      <c r="J53" s="5">
        <v>0.0328685240006854</v>
      </c>
    </row>
    <row r="54" spans="2:10" ht="12.75">
      <c r="B54" s="3"/>
      <c r="C54" s="3" t="s">
        <v>52</v>
      </c>
      <c r="D54" s="5">
        <v>0.1015476</v>
      </c>
      <c r="E54" s="5">
        <v>0.10154760000000003</v>
      </c>
      <c r="F54" s="5">
        <v>0.1015476</v>
      </c>
      <c r="G54" s="5">
        <v>0.1015476</v>
      </c>
      <c r="H54" s="5">
        <v>0.1015476</v>
      </c>
      <c r="I54" s="5">
        <v>0.1015476</v>
      </c>
      <c r="J54" s="5">
        <v>0.10154760000000002</v>
      </c>
    </row>
    <row r="55" spans="2:10" ht="12.75">
      <c r="B55" s="3"/>
      <c r="C55" s="3" t="s">
        <v>53</v>
      </c>
      <c r="D55" s="5">
        <v>-1.253705364667803</v>
      </c>
      <c r="E55" s="5">
        <v>-1.3586464190867644</v>
      </c>
      <c r="F55" s="5">
        <v>-1.3652078258330724</v>
      </c>
      <c r="G55" s="5">
        <v>-1.371587005910784</v>
      </c>
      <c r="H55" s="5">
        <v>-1.377790351524661</v>
      </c>
      <c r="I55" s="5">
        <v>-1.3838239639163712</v>
      </c>
      <c r="J55" s="5">
        <v>-1.3896936605207026</v>
      </c>
    </row>
    <row r="56" spans="2:10" ht="12.75">
      <c r="B56" s="3" t="s">
        <v>54</v>
      </c>
      <c r="C56" s="3" t="s">
        <v>45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2:10" ht="12.75">
      <c r="B57" s="3"/>
      <c r="C57" s="3" t="s">
        <v>55</v>
      </c>
      <c r="D57" s="5">
        <v>0.5695123024721666</v>
      </c>
      <c r="E57" s="5">
        <v>0.5687476843477437</v>
      </c>
      <c r="F57" s="5">
        <v>0.5688699935365469</v>
      </c>
      <c r="G57" s="5">
        <v>0.5690053455837916</v>
      </c>
      <c r="H57" s="5">
        <v>0.569151909595385</v>
      </c>
      <c r="I57" s="5">
        <v>0.5693080246315052</v>
      </c>
      <c r="J57" s="5">
        <v>0.5694721906906317</v>
      </c>
    </row>
    <row r="58" spans="2:10" ht="12.75">
      <c r="B58" s="3" t="s">
        <v>56</v>
      </c>
      <c r="C58" s="3" t="s">
        <v>105</v>
      </c>
      <c r="D58" s="5">
        <v>-0.044873446379049775</v>
      </c>
      <c r="E58" s="5">
        <v>-0.08005103576214087</v>
      </c>
      <c r="F58" s="5">
        <v>-0.0648564275085169</v>
      </c>
      <c r="G58" s="5">
        <v>-0.10675773491599687</v>
      </c>
      <c r="H58" s="5">
        <v>-0.11612884826060392</v>
      </c>
      <c r="I58" s="5">
        <v>-0.1659341641312033</v>
      </c>
      <c r="J58" s="5">
        <v>-0.18671213922871582</v>
      </c>
    </row>
    <row r="59" spans="2:12" ht="12.75">
      <c r="B59" s="2" t="s">
        <v>57</v>
      </c>
      <c r="C59" s="1"/>
      <c r="D59" s="4">
        <v>0.008156778070623481</v>
      </c>
      <c r="E59" s="4">
        <v>0.0062156457376212355</v>
      </c>
      <c r="F59" s="4">
        <v>0.006213056967800807</v>
      </c>
      <c r="G59" s="4">
        <v>0.006223694402923103</v>
      </c>
      <c r="H59" s="4">
        <v>0.0062480779965438295</v>
      </c>
      <c r="I59" s="4">
        <v>0.006270702661569521</v>
      </c>
      <c r="J59" s="4">
        <v>0.006285355880292589</v>
      </c>
      <c r="L59" s="128">
        <f>(J59-D59)/D59</f>
        <v>-0.22943154443183786</v>
      </c>
    </row>
    <row r="60" spans="2:10" ht="12.75">
      <c r="B60" s="3" t="s">
        <v>57</v>
      </c>
      <c r="C60" s="3" t="s">
        <v>58</v>
      </c>
      <c r="D60" s="5">
        <v>0.008156778070623481</v>
      </c>
      <c r="E60" s="5">
        <v>0.0062156457376212355</v>
      </c>
      <c r="F60" s="5">
        <v>0.006213056967800807</v>
      </c>
      <c r="G60" s="5">
        <v>0.006223694402923103</v>
      </c>
      <c r="H60" s="5">
        <v>0.0062480779965438295</v>
      </c>
      <c r="I60" s="5">
        <v>0.006270702661569521</v>
      </c>
      <c r="J60" s="5">
        <v>0.006285355880292589</v>
      </c>
    </row>
    <row r="61" spans="2:12" ht="12.75">
      <c r="B61" s="2" t="s">
        <v>61</v>
      </c>
      <c r="C61" s="124" t="s">
        <v>146</v>
      </c>
      <c r="D61" s="4">
        <v>0.03928575440111352</v>
      </c>
      <c r="E61" s="4">
        <v>0.6687573186123512</v>
      </c>
      <c r="F61" s="4">
        <v>0.8948401609152442</v>
      </c>
      <c r="G61" s="4">
        <v>1.1507579723609347</v>
      </c>
      <c r="H61" s="4">
        <v>1.0444735242666783</v>
      </c>
      <c r="I61" s="4">
        <v>0.7838945595153484</v>
      </c>
      <c r="J61" s="4">
        <v>0.7226270550789302</v>
      </c>
      <c r="L61" s="128">
        <f>(J61-D61)/D61</f>
        <v>17.39412443759634</v>
      </c>
    </row>
    <row r="62" spans="2:10" ht="12.75">
      <c r="B62" s="3"/>
      <c r="C62" s="3"/>
      <c r="D62" s="6"/>
      <c r="E62" s="6"/>
      <c r="F62" s="6"/>
      <c r="G62" s="6"/>
      <c r="H62" s="6"/>
      <c r="I62" s="6"/>
      <c r="J62" s="6"/>
    </row>
    <row r="63" spans="2:12" ht="12.75">
      <c r="B63" s="2" t="s">
        <v>59</v>
      </c>
      <c r="C63" s="2"/>
      <c r="D63" s="4">
        <f>D61+D59+D45+D35+D32+D29+D28+D13+D8</f>
        <v>17.38233064580399</v>
      </c>
      <c r="E63" s="4">
        <f aca="true" t="shared" si="0" ref="E63:J63">E61+E59+E45+E35+E32+E29+E28+E13+E8</f>
        <v>16.659959619310026</v>
      </c>
      <c r="F63" s="4">
        <f t="shared" si="0"/>
        <v>16.993988418140344</v>
      </c>
      <c r="G63" s="4">
        <f t="shared" si="0"/>
        <v>17.79554966205544</v>
      </c>
      <c r="H63" s="4">
        <f t="shared" si="0"/>
        <v>18.14036929168805</v>
      </c>
      <c r="I63" s="4">
        <f t="shared" si="0"/>
        <v>18.053392362060194</v>
      </c>
      <c r="J63" s="4">
        <f t="shared" si="0"/>
        <v>17.39167184736761</v>
      </c>
      <c r="L63" s="128">
        <f>(J63-D63)/D63</f>
        <v>0.0005373963799196719</v>
      </c>
    </row>
    <row r="64" spans="4:10" ht="12.75">
      <c r="D64" s="7"/>
      <c r="E64" s="7"/>
      <c r="F64" s="7"/>
      <c r="G64" s="7"/>
      <c r="H64" s="7"/>
      <c r="I64" s="7"/>
      <c r="J64" s="7"/>
    </row>
    <row r="65" spans="2:12" ht="12.75">
      <c r="B65" s="94" t="s">
        <v>159</v>
      </c>
      <c r="C65" s="95"/>
      <c r="D65" s="96">
        <f>D63-D61</f>
        <v>17.343044891402876</v>
      </c>
      <c r="E65" s="96">
        <f aca="true" t="shared" si="1" ref="E65:J65">E63-E61</f>
        <v>15.991202300697674</v>
      </c>
      <c r="F65" s="96">
        <f t="shared" si="1"/>
        <v>16.0991482572251</v>
      </c>
      <c r="G65" s="96">
        <f t="shared" si="1"/>
        <v>16.644791689694504</v>
      </c>
      <c r="H65" s="96">
        <f t="shared" si="1"/>
        <v>17.09589576742137</v>
      </c>
      <c r="I65" s="96">
        <f t="shared" si="1"/>
        <v>17.269497802544844</v>
      </c>
      <c r="J65" s="96">
        <f t="shared" si="1"/>
        <v>16.66904479228868</v>
      </c>
      <c r="K65" s="86"/>
      <c r="L65" s="129">
        <f>(J65-D65)/D65</f>
        <v>-0.038862846941502424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0" ht="12.75">
      <c r="B71" s="2" t="s">
        <v>2</v>
      </c>
      <c r="C71" s="2"/>
      <c r="D71" s="4">
        <f aca="true" t="shared" si="2" ref="D71:J71">SUM(D72:D74)</f>
        <v>1.7973633466488403</v>
      </c>
      <c r="E71" s="4">
        <f t="shared" si="2"/>
        <v>1.8860470655505734</v>
      </c>
      <c r="F71" s="4">
        <f t="shared" si="2"/>
        <v>1.8749856893748942</v>
      </c>
      <c r="G71" s="4">
        <f t="shared" si="2"/>
        <v>1.8063616194389625</v>
      </c>
      <c r="H71" s="4">
        <f t="shared" si="2"/>
        <v>2.065035856091571</v>
      </c>
      <c r="I71" s="4">
        <f t="shared" si="2"/>
        <v>2.1290876275897306</v>
      </c>
      <c r="J71" s="4">
        <f t="shared" si="2"/>
        <v>1.7747974326402203</v>
      </c>
    </row>
    <row r="72" spans="2:10" ht="12.75">
      <c r="B72" s="3" t="s">
        <v>3</v>
      </c>
      <c r="C72" s="124" t="s">
        <v>152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2:10" ht="12.75">
      <c r="B73" s="2"/>
      <c r="C73" s="124" t="s">
        <v>153</v>
      </c>
      <c r="D73" s="5">
        <v>1.2054993170939299</v>
      </c>
      <c r="E73" s="5">
        <v>0.7987730850439944</v>
      </c>
      <c r="F73" s="5">
        <v>0.7907077729554272</v>
      </c>
      <c r="G73" s="5">
        <v>0.611338696281053</v>
      </c>
      <c r="H73" s="5">
        <v>0.6819920356136946</v>
      </c>
      <c r="I73" s="5">
        <v>0.6688358979267366</v>
      </c>
      <c r="J73" s="5">
        <v>0.3223105700134063</v>
      </c>
    </row>
    <row r="74" spans="2:10" ht="12.75">
      <c r="B74" s="2"/>
      <c r="C74" s="124" t="s">
        <v>4</v>
      </c>
      <c r="D74" s="5">
        <v>0.5918640295549105</v>
      </c>
      <c r="E74" s="5">
        <v>1.087273980506579</v>
      </c>
      <c r="F74" s="5">
        <v>1.084277916419467</v>
      </c>
      <c r="G74" s="5">
        <v>1.1950229231579095</v>
      </c>
      <c r="H74" s="5">
        <v>1.3830438204778766</v>
      </c>
      <c r="I74" s="5">
        <v>1.4602517296629942</v>
      </c>
      <c r="J74" s="5">
        <v>1.452486862626814</v>
      </c>
    </row>
    <row r="75" spans="2:10" ht="12.75">
      <c r="B75" s="2" t="s">
        <v>151</v>
      </c>
      <c r="C75" s="124" t="s">
        <v>18</v>
      </c>
      <c r="D75" s="92">
        <v>0.034269848443137615</v>
      </c>
      <c r="E75" s="92">
        <v>0.0257938119226254</v>
      </c>
      <c r="F75" s="92">
        <v>0.03816890160617295</v>
      </c>
      <c r="G75" s="92">
        <v>0.03896502807968711</v>
      </c>
      <c r="H75" s="92">
        <v>0.0417295957913069</v>
      </c>
      <c r="I75" s="92">
        <v>0.05129060852000645</v>
      </c>
      <c r="J75" s="92">
        <v>0.04854914122458961</v>
      </c>
    </row>
    <row r="76" spans="2:10" ht="12.75">
      <c r="B76" s="2" t="s">
        <v>26</v>
      </c>
      <c r="C76" s="124" t="s">
        <v>26</v>
      </c>
      <c r="D76" s="92">
        <v>0.5648233261126225</v>
      </c>
      <c r="E76" s="92">
        <v>0.3502769954989933</v>
      </c>
      <c r="F76" s="92">
        <v>0.3464953443760556</v>
      </c>
      <c r="G76" s="92">
        <v>0.37350396882871284</v>
      </c>
      <c r="H76" s="92">
        <v>0.42248634091165116</v>
      </c>
      <c r="I76" s="92">
        <v>0.45040039868133425</v>
      </c>
      <c r="J76" s="92">
        <v>0.43423433810219675</v>
      </c>
    </row>
    <row r="77" spans="2:10" ht="12.75">
      <c r="B77" s="2" t="s">
        <v>28</v>
      </c>
      <c r="C77" s="124" t="s">
        <v>154</v>
      </c>
      <c r="D77" s="92">
        <v>1.7350819343192807</v>
      </c>
      <c r="E77" s="92">
        <v>1.5800532600262085</v>
      </c>
      <c r="F77" s="92">
        <v>1.5735918228939665</v>
      </c>
      <c r="G77" s="92">
        <v>1.6006592953367265</v>
      </c>
      <c r="H77" s="92">
        <v>1.7319552651682364</v>
      </c>
      <c r="I77" s="92">
        <v>1.684148694902684</v>
      </c>
      <c r="J77" s="92">
        <v>1.7582442152129658</v>
      </c>
    </row>
    <row r="78" spans="2:10" ht="12.75">
      <c r="B78" s="2" t="s">
        <v>31</v>
      </c>
      <c r="C78" s="124" t="s">
        <v>155</v>
      </c>
      <c r="D78" s="92">
        <v>0.2797464171873675</v>
      </c>
      <c r="E78" s="92">
        <v>0.21135863284169892</v>
      </c>
      <c r="F78" s="92">
        <v>0.21248443437257356</v>
      </c>
      <c r="G78" s="92">
        <v>0.20125365996038927</v>
      </c>
      <c r="H78" s="92">
        <v>0.21045368235003786</v>
      </c>
      <c r="I78" s="92">
        <v>0.2050139800443154</v>
      </c>
      <c r="J78" s="92">
        <v>0.19912296942174001</v>
      </c>
    </row>
    <row r="79" spans="2:10" ht="12.75">
      <c r="B79" s="2" t="s">
        <v>34</v>
      </c>
      <c r="C79" s="124" t="s">
        <v>156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</row>
    <row r="80" spans="2:10" ht="12.75">
      <c r="B80" s="2" t="s">
        <v>61</v>
      </c>
      <c r="C80" s="124" t="s">
        <v>157</v>
      </c>
      <c r="D80" s="92">
        <v>0</v>
      </c>
      <c r="E80" s="92">
        <v>0.621870224136657</v>
      </c>
      <c r="F80" s="92">
        <v>0.8437879720294202</v>
      </c>
      <c r="G80" s="92">
        <v>1.091563408605188</v>
      </c>
      <c r="H80" s="92">
        <v>0.9873425815108215</v>
      </c>
      <c r="I80" s="92">
        <v>0.7221563614496158</v>
      </c>
      <c r="J80" s="92">
        <v>0.6539698727157613</v>
      </c>
    </row>
    <row r="82" spans="2:10" ht="12.75">
      <c r="B82" s="2" t="s">
        <v>59</v>
      </c>
      <c r="D82" s="92">
        <f>SUM(D72:D80)</f>
        <v>4.411284872711248</v>
      </c>
      <c r="E82" s="92">
        <f aca="true" t="shared" si="3" ref="E82:J82">SUM(E72:E80)</f>
        <v>4.675399989976757</v>
      </c>
      <c r="F82" s="92">
        <f t="shared" si="3"/>
        <v>4.889514164653083</v>
      </c>
      <c r="G82" s="92">
        <f t="shared" si="3"/>
        <v>5.112306980249666</v>
      </c>
      <c r="H82" s="92">
        <f t="shared" si="3"/>
        <v>5.459003321823626</v>
      </c>
      <c r="I82" s="92">
        <f t="shared" si="3"/>
        <v>5.242097671187687</v>
      </c>
      <c r="J82" s="92">
        <f t="shared" si="3"/>
        <v>4.868917969317474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00390625" style="0" customWidth="1"/>
    <col min="3" max="3" width="36.28125" style="0" customWidth="1"/>
    <col min="4" max="4" width="15.00390625" style="0" customWidth="1"/>
    <col min="5" max="10" width="12.28125" style="0" customWidth="1"/>
    <col min="11" max="11" width="8.7109375" style="0" customWidth="1"/>
    <col min="12" max="12" width="9.28125" style="0" customWidth="1"/>
    <col min="13" max="30" width="8.7109375" style="0" customWidth="1"/>
  </cols>
  <sheetData>
    <row r="1" s="29" customFormat="1" ht="12.75"/>
    <row r="2" spans="2:4" s="29" customFormat="1" ht="16.5">
      <c r="B2" s="8" t="s">
        <v>102</v>
      </c>
      <c r="D2" t="s">
        <v>142</v>
      </c>
    </row>
    <row r="3" s="29" customFormat="1" ht="12.75"/>
    <row r="5" spans="2:12" ht="12.75">
      <c r="B5" s="2" t="s">
        <v>0</v>
      </c>
      <c r="C5" s="2" t="s">
        <v>1</v>
      </c>
      <c r="D5" s="98">
        <v>1990</v>
      </c>
      <c r="E5" s="98">
        <v>2003</v>
      </c>
      <c r="F5" s="98">
        <v>2004</v>
      </c>
      <c r="G5" s="98">
        <v>2005</v>
      </c>
      <c r="H5" s="98">
        <v>2006</v>
      </c>
      <c r="I5" s="98">
        <v>2007</v>
      </c>
      <c r="J5" s="98">
        <v>2008</v>
      </c>
      <c r="K5" s="87"/>
      <c r="L5" s="87" t="s">
        <v>158</v>
      </c>
    </row>
    <row r="6" spans="2:10" ht="12.75">
      <c r="B6" s="10"/>
      <c r="C6" s="10"/>
      <c r="D6" s="9"/>
      <c r="E6" s="9"/>
      <c r="F6" s="9"/>
      <c r="G6" s="9"/>
      <c r="H6" s="9"/>
      <c r="I6" s="9"/>
      <c r="J6" s="9"/>
    </row>
    <row r="7" spans="2:10" ht="12.75">
      <c r="B7" s="11"/>
      <c r="C7" s="12"/>
      <c r="D7" s="13"/>
      <c r="E7" s="14"/>
      <c r="F7" s="14"/>
      <c r="G7" s="14"/>
      <c r="H7" s="14"/>
      <c r="I7" s="15"/>
      <c r="J7" s="15"/>
    </row>
    <row r="8" spans="2:10" ht="12.75">
      <c r="B8" s="11"/>
      <c r="C8" s="12"/>
      <c r="D8" s="13"/>
      <c r="E8" s="14"/>
      <c r="F8" s="14"/>
      <c r="G8" s="14"/>
      <c r="H8" s="14"/>
      <c r="I8" s="15"/>
      <c r="J8" s="15"/>
    </row>
    <row r="9" spans="2:12" ht="12.75">
      <c r="B9" s="2" t="s">
        <v>2</v>
      </c>
      <c r="C9" s="2"/>
      <c r="D9" s="30">
        <v>0.20103856198428555</v>
      </c>
      <c r="E9" s="30">
        <v>0.0817264530599794</v>
      </c>
      <c r="F9" s="30">
        <v>0.07835883432453492</v>
      </c>
      <c r="G9" s="30">
        <v>0.07243785526902305</v>
      </c>
      <c r="H9" s="30">
        <v>0.0716200619760464</v>
      </c>
      <c r="I9" s="30">
        <v>0.0636625902526497</v>
      </c>
      <c r="J9" s="30">
        <v>0.058468489587620194</v>
      </c>
      <c r="L9" s="93">
        <f>(J9-D9)/D9</f>
        <v>-0.7091677884554782</v>
      </c>
    </row>
    <row r="10" spans="2:10" ht="12.75">
      <c r="B10" s="3" t="s">
        <v>3</v>
      </c>
      <c r="C10" s="124" t="s">
        <v>64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2:10" ht="12.75">
      <c r="B11" s="3"/>
      <c r="C11" s="124" t="s">
        <v>65</v>
      </c>
      <c r="D11" s="31">
        <v>0.15639720243071537</v>
      </c>
      <c r="E11" s="31">
        <v>0.044643709517900046</v>
      </c>
      <c r="F11" s="31">
        <v>0.04227504806339445</v>
      </c>
      <c r="G11" s="31">
        <v>0.03653721306662451</v>
      </c>
      <c r="H11" s="31">
        <v>0.03462076165476674</v>
      </c>
      <c r="I11" s="31">
        <v>0.031062213806181654</v>
      </c>
      <c r="J11" s="31">
        <v>0.02407558936389055</v>
      </c>
    </row>
    <row r="12" spans="2:10" ht="12.75">
      <c r="B12" s="3"/>
      <c r="C12" s="124" t="s">
        <v>4</v>
      </c>
      <c r="D12" s="31">
        <v>0.04464135955357017</v>
      </c>
      <c r="E12" s="31">
        <v>0.037082743542079355</v>
      </c>
      <c r="F12" s="31">
        <v>0.036083786261140456</v>
      </c>
      <c r="G12" s="31">
        <v>0.035900642202398546</v>
      </c>
      <c r="H12" s="31">
        <v>0.03699930032127966</v>
      </c>
      <c r="I12" s="31">
        <v>0.03260037644646805</v>
      </c>
      <c r="J12" s="31">
        <v>0.03439290022372964</v>
      </c>
    </row>
    <row r="13" spans="2:12" ht="12.75">
      <c r="B13" s="2" t="s">
        <v>6</v>
      </c>
      <c r="C13" s="2"/>
      <c r="D13" s="30">
        <v>0.060651673541711706</v>
      </c>
      <c r="E13" s="30">
        <v>0.032853808152875044</v>
      </c>
      <c r="F13" s="30">
        <v>0.03161258529842763</v>
      </c>
      <c r="G13" s="30">
        <v>0.027989660812067524</v>
      </c>
      <c r="H13" s="30">
        <v>0.025897097315103635</v>
      </c>
      <c r="I13" s="30">
        <v>0.028768679298496705</v>
      </c>
      <c r="J13" s="30">
        <v>0.025993697451834403</v>
      </c>
      <c r="L13" s="93">
        <f>(J13-D13)/D13</f>
        <v>-0.5714265421883558</v>
      </c>
    </row>
    <row r="14" spans="2:10" ht="12.75">
      <c r="B14" s="3" t="s">
        <v>7</v>
      </c>
      <c r="C14" s="3" t="s">
        <v>8</v>
      </c>
      <c r="D14" s="31">
        <v>0.0006130551760151548</v>
      </c>
      <c r="E14" s="31">
        <v>0.00040622201241022685</v>
      </c>
      <c r="F14" s="31">
        <v>0.000472727875653898</v>
      </c>
      <c r="G14" s="31">
        <v>0.0004895041506052435</v>
      </c>
      <c r="H14" s="31">
        <v>0.0004018526809459476</v>
      </c>
      <c r="I14" s="31">
        <v>0.00038460500401805623</v>
      </c>
      <c r="J14" s="31">
        <v>0.00023986123766163493</v>
      </c>
    </row>
    <row r="15" spans="2:10" ht="12.75">
      <c r="B15" s="3"/>
      <c r="C15" s="3" t="s">
        <v>9</v>
      </c>
      <c r="D15" s="31">
        <v>0.000981502195661159</v>
      </c>
      <c r="E15" s="31">
        <v>0.000842641129579618</v>
      </c>
      <c r="F15" s="31">
        <v>0.0008398846848854189</v>
      </c>
      <c r="G15" s="31">
        <v>0.0007865594656826107</v>
      </c>
      <c r="H15" s="31">
        <v>0.0006938534685364859</v>
      </c>
      <c r="I15" s="31">
        <v>0.0008352419093225122</v>
      </c>
      <c r="J15" s="31">
        <v>0.0007727353106177315</v>
      </c>
    </row>
    <row r="16" spans="2:10" ht="12.75">
      <c r="B16" s="3" t="s">
        <v>10</v>
      </c>
      <c r="C16" s="3" t="s">
        <v>11</v>
      </c>
      <c r="D16" s="31">
        <v>0.0356723117611785</v>
      </c>
      <c r="E16" s="31">
        <v>0.014178291467686628</v>
      </c>
      <c r="F16" s="31">
        <v>0.013970472096464681</v>
      </c>
      <c r="G16" s="31">
        <v>0.011868217383191248</v>
      </c>
      <c r="H16" s="31">
        <v>0.010300575515624407</v>
      </c>
      <c r="I16" s="31">
        <v>0.011871559838604074</v>
      </c>
      <c r="J16" s="31">
        <v>0.010334958475239405</v>
      </c>
    </row>
    <row r="17" spans="2:10" ht="12.75">
      <c r="B17" s="3"/>
      <c r="C17" s="3" t="s">
        <v>12</v>
      </c>
      <c r="D17" s="31">
        <v>0.0036543365867097092</v>
      </c>
      <c r="E17" s="31">
        <v>0.0028194978016187855</v>
      </c>
      <c r="F17" s="31">
        <v>0.0028604807809947076</v>
      </c>
      <c r="G17" s="31">
        <v>0.002475748776834189</v>
      </c>
      <c r="H17" s="31">
        <v>0.0022861904238651435</v>
      </c>
      <c r="I17" s="31">
        <v>0.0021917147821400385</v>
      </c>
      <c r="J17" s="31">
        <v>0.0018577542165439866</v>
      </c>
    </row>
    <row r="18" spans="2:10" ht="12.75">
      <c r="B18" s="3"/>
      <c r="C18" s="3" t="s">
        <v>13</v>
      </c>
      <c r="D18" s="31">
        <v>0.0006319047526667316</v>
      </c>
      <c r="E18" s="31">
        <v>0.0003979800137996446</v>
      </c>
      <c r="F18" s="31">
        <v>0.0003952135555026304</v>
      </c>
      <c r="G18" s="31">
        <v>0.0003518314318348459</v>
      </c>
      <c r="H18" s="31">
        <v>0.0002612106658800705</v>
      </c>
      <c r="I18" s="31">
        <v>0.000335070740728283</v>
      </c>
      <c r="J18" s="31">
        <v>0.00028667711104496483</v>
      </c>
    </row>
    <row r="19" spans="2:10" ht="12.75">
      <c r="B19" s="3"/>
      <c r="C19" s="3" t="s">
        <v>14</v>
      </c>
      <c r="D19" s="31">
        <v>0.012669729210613098</v>
      </c>
      <c r="E19" s="31">
        <v>0.011022176505060679</v>
      </c>
      <c r="F19" s="31">
        <v>0.009642937522640015</v>
      </c>
      <c r="G19" s="31">
        <v>0.008827043301822638</v>
      </c>
      <c r="H19" s="31">
        <v>0.008748132605712245</v>
      </c>
      <c r="I19" s="31">
        <v>0.009766876101356072</v>
      </c>
      <c r="J19" s="31">
        <v>0.009265467678811553</v>
      </c>
    </row>
    <row r="20" spans="2:10" ht="12.75">
      <c r="B20" s="3"/>
      <c r="C20" s="3" t="s">
        <v>15</v>
      </c>
      <c r="D20" s="31">
        <v>0.0005623807577364959</v>
      </c>
      <c r="E20" s="31">
        <v>0.0006181188418641592</v>
      </c>
      <c r="F20" s="31">
        <v>0.0005355845687056149</v>
      </c>
      <c r="G20" s="31">
        <v>0.0005479639968650832</v>
      </c>
      <c r="H20" s="31">
        <v>0.0004472048363990508</v>
      </c>
      <c r="I20" s="31">
        <v>0.00047904049285680167</v>
      </c>
      <c r="J20" s="31">
        <v>0.00038625169187546675</v>
      </c>
    </row>
    <row r="21" spans="2:10" ht="12.75">
      <c r="B21" s="3"/>
      <c r="C21" s="3" t="s">
        <v>16</v>
      </c>
      <c r="D21" s="31">
        <v>0</v>
      </c>
      <c r="E21" s="31">
        <v>2.7277795355809333E-05</v>
      </c>
      <c r="F21" s="31">
        <v>2.8501436881821068E-05</v>
      </c>
      <c r="G21" s="31">
        <v>2.625478152259121E-05</v>
      </c>
      <c r="H21" s="31">
        <v>2.4627973947942708E-05</v>
      </c>
      <c r="I21" s="31">
        <v>2.6714932553869882E-05</v>
      </c>
      <c r="J21" s="31">
        <v>2.5234355941158166E-05</v>
      </c>
    </row>
    <row r="22" spans="2:10" ht="12.75">
      <c r="B22" s="3" t="s">
        <v>18</v>
      </c>
      <c r="C22" s="124" t="s">
        <v>18</v>
      </c>
      <c r="D22" s="31">
        <v>0.002620915546650913</v>
      </c>
      <c r="E22" s="31">
        <v>0.0010338858824517788</v>
      </c>
      <c r="F22" s="31">
        <v>0.0014180450642394204</v>
      </c>
      <c r="G22" s="31">
        <v>0.0012798921803288744</v>
      </c>
      <c r="H22" s="31">
        <v>0.001219256954720702</v>
      </c>
      <c r="I22" s="31">
        <v>0.0013123547056995383</v>
      </c>
      <c r="J22" s="31">
        <v>0.0012924272359337353</v>
      </c>
    </row>
    <row r="23" spans="2:10" ht="12.75">
      <c r="B23" s="3"/>
      <c r="C23" s="3" t="s">
        <v>19</v>
      </c>
      <c r="D23" s="31">
        <v>4.9545568615095466E-05</v>
      </c>
      <c r="E23" s="31">
        <v>2.5758884556550287E-05</v>
      </c>
      <c r="F23" s="31">
        <v>2.2600168827456484E-05</v>
      </c>
      <c r="G23" s="31">
        <v>1.5056812068163915E-05</v>
      </c>
      <c r="H23" s="31">
        <v>1.4089921107656723E-05</v>
      </c>
      <c r="I23" s="31">
        <v>1.5351988362356682E-05</v>
      </c>
      <c r="J23" s="31">
        <v>4.8030268040715885E-06</v>
      </c>
    </row>
    <row r="24" spans="2:10" ht="12.75">
      <c r="B24" s="3" t="s">
        <v>20</v>
      </c>
      <c r="C24" s="3" t="s">
        <v>21</v>
      </c>
      <c r="D24" s="31">
        <v>0.001751735058032255</v>
      </c>
      <c r="E24" s="31">
        <v>0.0009296415747400016</v>
      </c>
      <c r="F24" s="31">
        <v>0.0009037104473177909</v>
      </c>
      <c r="G24" s="31">
        <v>0.0009038245415213912</v>
      </c>
      <c r="H24" s="31">
        <v>0.0010982423147585189</v>
      </c>
      <c r="I24" s="31">
        <v>0.0010896661767012498</v>
      </c>
      <c r="J24" s="31">
        <v>0.0011006373148463424</v>
      </c>
    </row>
    <row r="25" spans="2:10" ht="12.75">
      <c r="B25" s="3" t="s">
        <v>22</v>
      </c>
      <c r="C25" s="3" t="s">
        <v>23</v>
      </c>
      <c r="D25" s="31">
        <v>0.0013686090155074922</v>
      </c>
      <c r="E25" s="31">
        <v>0.000496337617772078</v>
      </c>
      <c r="F25" s="31">
        <v>0.0004667631359210402</v>
      </c>
      <c r="G25" s="31">
        <v>0.000365013435709632</v>
      </c>
      <c r="H25" s="31">
        <v>0.00034754018820530905</v>
      </c>
      <c r="I25" s="31">
        <v>0.00039935742317872517</v>
      </c>
      <c r="J25" s="31">
        <v>0.00036367587968092114</v>
      </c>
    </row>
    <row r="26" spans="2:10" ht="12.75">
      <c r="B26" s="3" t="s">
        <v>24</v>
      </c>
      <c r="C26" s="3" t="s">
        <v>25</v>
      </c>
      <c r="D26" s="31">
        <v>7.564791232510612E-05</v>
      </c>
      <c r="E26" s="31">
        <v>5.5978625979087886E-05</v>
      </c>
      <c r="F26" s="31">
        <v>5.566396039312727E-05</v>
      </c>
      <c r="G26" s="31">
        <v>5.2750554081018495E-05</v>
      </c>
      <c r="H26" s="31">
        <v>5.4319765400158285E-05</v>
      </c>
      <c r="I26" s="31">
        <v>6.112520297512776E-05</v>
      </c>
      <c r="J26" s="31">
        <v>6.32139168334297E-05</v>
      </c>
    </row>
    <row r="27" spans="2:12" ht="12.75">
      <c r="B27" s="2" t="s">
        <v>26</v>
      </c>
      <c r="C27" s="124" t="s">
        <v>26</v>
      </c>
      <c r="D27" s="30">
        <v>0.05618587832851626</v>
      </c>
      <c r="E27" s="30">
        <v>0.014216645228565142</v>
      </c>
      <c r="F27" s="30">
        <v>0.01400474626020227</v>
      </c>
      <c r="G27" s="30">
        <v>0.013848034613757925</v>
      </c>
      <c r="H27" s="30">
        <v>0.013787514201460595</v>
      </c>
      <c r="I27" s="30">
        <v>0.01234188119687447</v>
      </c>
      <c r="J27" s="30">
        <v>0.012667784209797223</v>
      </c>
      <c r="L27" s="93">
        <f>(J27-D27)/D27</f>
        <v>-0.7745379339675128</v>
      </c>
    </row>
    <row r="28" spans="2:12" ht="12.75">
      <c r="B28" s="2" t="s">
        <v>27</v>
      </c>
      <c r="C28" s="2"/>
      <c r="D28" s="30">
        <v>0.6786122732093418</v>
      </c>
      <c r="E28" s="30">
        <v>0.16971532989399407</v>
      </c>
      <c r="F28" s="30">
        <v>0.14968608224749402</v>
      </c>
      <c r="G28" s="30">
        <v>0.12879409261895805</v>
      </c>
      <c r="H28" s="30">
        <v>0.12465206618389223</v>
      </c>
      <c r="I28" s="30">
        <v>0.12187123735405936</v>
      </c>
      <c r="J28" s="30">
        <v>0.1286781085987396</v>
      </c>
      <c r="L28" s="93">
        <f>(J28-D28)/D28</f>
        <v>-0.8103805167121634</v>
      </c>
    </row>
    <row r="29" spans="2:10" ht="12.75">
      <c r="B29" s="3" t="s">
        <v>28</v>
      </c>
      <c r="C29" s="124" t="s">
        <v>143</v>
      </c>
      <c r="D29" s="31">
        <v>0.6785747920335544</v>
      </c>
      <c r="E29" s="31">
        <v>0.16966780641241613</v>
      </c>
      <c r="F29" s="31">
        <v>0.14964554361576288</v>
      </c>
      <c r="G29" s="31">
        <v>0.12875657095510654</v>
      </c>
      <c r="H29" s="31">
        <v>0.12461722033943802</v>
      </c>
      <c r="I29" s="31">
        <v>0.12184017896276363</v>
      </c>
      <c r="J29" s="31">
        <v>0.12864697763098387</v>
      </c>
    </row>
    <row r="30" spans="2:10" ht="12.75">
      <c r="B30" s="3"/>
      <c r="C30" s="3" t="s">
        <v>67</v>
      </c>
      <c r="D30" s="31">
        <v>3.748117578744032E-05</v>
      </c>
      <c r="E30" s="31">
        <v>4.752348157793988E-05</v>
      </c>
      <c r="F30" s="31">
        <v>4.053863173114527E-05</v>
      </c>
      <c r="G30" s="31">
        <v>3.752166385151969E-05</v>
      </c>
      <c r="H30" s="31">
        <v>3.4845844454200796E-05</v>
      </c>
      <c r="I30" s="31">
        <v>3.105839129573778E-05</v>
      </c>
      <c r="J30" s="31">
        <v>3.113096775573041E-05</v>
      </c>
    </row>
    <row r="31" spans="2:12" ht="12.75">
      <c r="B31" s="2" t="s">
        <v>30</v>
      </c>
      <c r="C31" s="2"/>
      <c r="D31" s="30">
        <v>2.4376634784881004</v>
      </c>
      <c r="E31" s="30">
        <v>2.464314384441232</v>
      </c>
      <c r="F31" s="30">
        <v>2.4626151389570796</v>
      </c>
      <c r="G31" s="30">
        <v>2.535095396037325</v>
      </c>
      <c r="H31" s="30">
        <v>2.483773436884088</v>
      </c>
      <c r="I31" s="30">
        <v>2.496541402892329</v>
      </c>
      <c r="J31" s="30">
        <v>2.4606331820152354</v>
      </c>
      <c r="L31" s="93">
        <f>(J31-D31)/D31</f>
        <v>0.009422836142001598</v>
      </c>
    </row>
    <row r="32" spans="2:10" ht="12.75">
      <c r="B32" s="3" t="s">
        <v>31</v>
      </c>
      <c r="C32" s="124" t="s">
        <v>144</v>
      </c>
      <c r="D32" s="31">
        <v>0.02578160143817865</v>
      </c>
      <c r="E32" s="31">
        <v>0.010593146241601637</v>
      </c>
      <c r="F32" s="31">
        <v>0.010150764347888627</v>
      </c>
      <c r="G32" s="31">
        <v>0.008714955998588089</v>
      </c>
      <c r="H32" s="31">
        <v>0.007926033420198745</v>
      </c>
      <c r="I32" s="31">
        <v>0.007084416972235187</v>
      </c>
      <c r="J32" s="31">
        <v>0.006999414970556023</v>
      </c>
    </row>
    <row r="33" spans="2:10" ht="12.75">
      <c r="B33" s="3" t="s">
        <v>68</v>
      </c>
      <c r="C33" s="3" t="s">
        <v>69</v>
      </c>
      <c r="D33" s="31">
        <v>1.730595890173353</v>
      </c>
      <c r="E33" s="31">
        <v>1.844198739935619</v>
      </c>
      <c r="F33" s="31">
        <v>1.8468579150194198</v>
      </c>
      <c r="G33" s="31">
        <v>1.914853055147842</v>
      </c>
      <c r="H33" s="31">
        <v>1.8794360084130906</v>
      </c>
      <c r="I33" s="31">
        <v>1.895658221267898</v>
      </c>
      <c r="J33" s="31">
        <v>1.8689748905397587</v>
      </c>
    </row>
    <row r="34" spans="2:10" ht="12.75">
      <c r="B34" s="3"/>
      <c r="C34" s="3" t="s">
        <v>70</v>
      </c>
      <c r="D34" s="31">
        <v>0.28071852480000004</v>
      </c>
      <c r="E34" s="31">
        <v>0.22586215680000002</v>
      </c>
      <c r="F34" s="31">
        <v>0.2246658624</v>
      </c>
      <c r="G34" s="31">
        <v>0.21212298240000002</v>
      </c>
      <c r="H34" s="31">
        <v>0.20472017956281674</v>
      </c>
      <c r="I34" s="31">
        <v>0.19865662320000002</v>
      </c>
      <c r="J34" s="31">
        <v>0.194019084</v>
      </c>
    </row>
    <row r="35" spans="2:10" ht="12.75">
      <c r="B35" s="3"/>
      <c r="C35" s="3" t="s">
        <v>71</v>
      </c>
      <c r="D35" s="31">
        <v>0.000770175</v>
      </c>
      <c r="E35" s="31">
        <v>0.0002995649999999999</v>
      </c>
      <c r="F35" s="31">
        <v>0.0002835</v>
      </c>
      <c r="G35" s="31">
        <v>0.000246015</v>
      </c>
      <c r="H35" s="31">
        <v>0.00026250000000000004</v>
      </c>
      <c r="I35" s="31">
        <v>0.000265965</v>
      </c>
      <c r="J35" s="31">
        <v>0.00029904000000000004</v>
      </c>
    </row>
    <row r="36" spans="2:10" ht="12.75">
      <c r="B36" s="3"/>
      <c r="C36" s="3" t="s">
        <v>72</v>
      </c>
      <c r="D36" s="31">
        <v>0.0029196720000000008</v>
      </c>
      <c r="E36" s="31">
        <v>0.0037565640000000004</v>
      </c>
      <c r="F36" s="31">
        <v>0.003489696</v>
      </c>
      <c r="G36" s="31">
        <v>0.0035070839999999997</v>
      </c>
      <c r="H36" s="31">
        <v>0.0038934000000000004</v>
      </c>
      <c r="I36" s="31">
        <v>0.00408807</v>
      </c>
      <c r="J36" s="31">
        <v>0.004464558</v>
      </c>
    </row>
    <row r="37" spans="2:10" ht="12.75">
      <c r="B37" s="3"/>
      <c r="C37" s="3" t="s">
        <v>73</v>
      </c>
      <c r="D37" s="31">
        <v>0.02164497300000001</v>
      </c>
      <c r="E37" s="31">
        <v>0.013661203500000002</v>
      </c>
      <c r="F37" s="31">
        <v>0.013357827000000003</v>
      </c>
      <c r="G37" s="31">
        <v>0.012791929499999998</v>
      </c>
      <c r="H37" s="31">
        <v>0.012177900000000002</v>
      </c>
      <c r="I37" s="31">
        <v>0.012929175</v>
      </c>
      <c r="J37" s="31">
        <v>0.012676041</v>
      </c>
    </row>
    <row r="38" spans="2:10" ht="12.75">
      <c r="B38" s="3"/>
      <c r="C38" s="3" t="s">
        <v>74</v>
      </c>
      <c r="D38" s="31">
        <v>0.00017527863065281001</v>
      </c>
      <c r="E38" s="31">
        <v>0.0005994942408</v>
      </c>
      <c r="F38" s="31">
        <v>0</v>
      </c>
      <c r="G38" s="31">
        <v>0.000515942973</v>
      </c>
      <c r="H38" s="31">
        <v>0.00034272693</v>
      </c>
      <c r="I38" s="31">
        <v>0.0003532866246</v>
      </c>
      <c r="J38" s="31">
        <v>0.0004717982457577198</v>
      </c>
    </row>
    <row r="39" spans="2:10" ht="12.75">
      <c r="B39" s="3" t="s">
        <v>75</v>
      </c>
      <c r="C39" s="3" t="s">
        <v>69</v>
      </c>
      <c r="D39" s="31">
        <v>0.24675348189240842</v>
      </c>
      <c r="E39" s="31">
        <v>0.2650259257320117</v>
      </c>
      <c r="F39" s="31">
        <v>0.2661927141434433</v>
      </c>
      <c r="G39" s="31">
        <v>0.287956955705394</v>
      </c>
      <c r="H39" s="31">
        <v>0.2823656774983643</v>
      </c>
      <c r="I39" s="31">
        <v>0.28331809834869565</v>
      </c>
      <c r="J39" s="31">
        <v>0.28031122390900237</v>
      </c>
    </row>
    <row r="40" spans="2:10" ht="12.75">
      <c r="B40" s="3"/>
      <c r="C40" s="3" t="s">
        <v>70</v>
      </c>
      <c r="D40" s="31">
        <v>0.006667064964000001</v>
      </c>
      <c r="E40" s="31">
        <v>0.005364226224</v>
      </c>
      <c r="F40" s="31">
        <v>0.005335814232</v>
      </c>
      <c r="G40" s="31">
        <v>0.0050379208320000006</v>
      </c>
      <c r="H40" s="31">
        <v>0.004862104264616897</v>
      </c>
      <c r="I40" s="31">
        <v>0.004718094801</v>
      </c>
      <c r="J40" s="31">
        <v>0.004607953245</v>
      </c>
    </row>
    <row r="41" spans="2:10" ht="12.75">
      <c r="B41" s="3"/>
      <c r="C41" s="3" t="s">
        <v>71</v>
      </c>
      <c r="D41" s="31">
        <v>1.8484200000000005E-05</v>
      </c>
      <c r="E41" s="31">
        <v>7.1895599999999995E-06</v>
      </c>
      <c r="F41" s="31">
        <v>6.804000000000002E-06</v>
      </c>
      <c r="G41" s="31">
        <v>5.904360000000001E-06</v>
      </c>
      <c r="H41" s="31">
        <v>6.3E-06</v>
      </c>
      <c r="I41" s="31">
        <v>6.383159999999998E-06</v>
      </c>
      <c r="J41" s="31">
        <v>7.17696E-06</v>
      </c>
    </row>
    <row r="42" spans="2:10" ht="12.75">
      <c r="B42" s="3"/>
      <c r="C42" s="3" t="s">
        <v>72</v>
      </c>
      <c r="D42" s="31">
        <v>0.00022708559999999996</v>
      </c>
      <c r="E42" s="31">
        <v>0.00029217720000000003</v>
      </c>
      <c r="F42" s="31">
        <v>0.00027142080000000003</v>
      </c>
      <c r="G42" s="31">
        <v>0.00027277320000000004</v>
      </c>
      <c r="H42" s="31">
        <v>0.00030282000000000003</v>
      </c>
      <c r="I42" s="31">
        <v>0.00031796099999999996</v>
      </c>
      <c r="J42" s="31">
        <v>0.0003472434000000001</v>
      </c>
    </row>
    <row r="43" spans="2:10" ht="12.75">
      <c r="B43" s="3"/>
      <c r="C43" s="3" t="s">
        <v>73</v>
      </c>
      <c r="D43" s="31">
        <v>0.10187567292</v>
      </c>
      <c r="E43" s="31">
        <v>0.06429873114</v>
      </c>
      <c r="F43" s="31">
        <v>0.06287083907999999</v>
      </c>
      <c r="G43" s="31">
        <v>0.06020734818000001</v>
      </c>
      <c r="H43" s="31">
        <v>0.05731731600000002</v>
      </c>
      <c r="I43" s="31">
        <v>0.060853317</v>
      </c>
      <c r="J43" s="31">
        <v>0.05966189964</v>
      </c>
    </row>
    <row r="44" spans="2:10" ht="12.75">
      <c r="B44" s="3"/>
      <c r="C44" s="3" t="s">
        <v>76</v>
      </c>
      <c r="D44" s="31">
        <v>0.018283595186914265</v>
      </c>
      <c r="E44" s="31">
        <v>0.030340334934000002</v>
      </c>
      <c r="F44" s="31">
        <v>0.029131981934328005</v>
      </c>
      <c r="G44" s="31">
        <v>0.028849679585999995</v>
      </c>
      <c r="H44" s="31">
        <v>0.030151935450000004</v>
      </c>
      <c r="I44" s="31">
        <v>0.028282992192</v>
      </c>
      <c r="J44" s="31">
        <v>0.027781108340419608</v>
      </c>
    </row>
    <row r="45" spans="2:10" ht="12.75">
      <c r="B45" s="3"/>
      <c r="C45" s="3" t="s">
        <v>74</v>
      </c>
      <c r="D45" s="31">
        <v>4.3651766254531215E-06</v>
      </c>
      <c r="E45" s="31">
        <v>1.4929933200000003E-05</v>
      </c>
      <c r="F45" s="31">
        <v>0</v>
      </c>
      <c r="G45" s="31">
        <v>1.28491545E-05</v>
      </c>
      <c r="H45" s="31">
        <v>8.535345E-06</v>
      </c>
      <c r="I45" s="31">
        <v>8.7983259E-06</v>
      </c>
      <c r="J45" s="31">
        <v>1.174976474109264E-05</v>
      </c>
    </row>
    <row r="46" spans="2:10" ht="12.75">
      <c r="B46" s="3" t="s">
        <v>77</v>
      </c>
      <c r="C46" s="3" t="s">
        <v>77</v>
      </c>
      <c r="D46" s="31">
        <v>0.0012276135059676513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2:12" ht="12.75">
      <c r="B47" s="2" t="s">
        <v>33</v>
      </c>
      <c r="C47" s="2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L47" s="93" t="e">
        <f>(J47-D47)/D47</f>
        <v>#DIV/0!</v>
      </c>
    </row>
    <row r="48" spans="2:10" ht="12.75">
      <c r="B48" s="3" t="s">
        <v>34</v>
      </c>
      <c r="C48" s="3" t="s">
        <v>35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2:10" ht="12.75">
      <c r="B49" s="3"/>
      <c r="C49" s="17" t="s">
        <v>78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2:10" ht="12.75">
      <c r="B50" s="3"/>
      <c r="C50" s="17" t="s">
        <v>82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2:10" ht="12.75">
      <c r="B51" s="3"/>
      <c r="C51" s="16" t="s">
        <v>79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</row>
    <row r="52" spans="2:10" ht="12.75">
      <c r="B52" s="3"/>
      <c r="C52" s="124" t="s">
        <v>145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2:12" ht="12.75">
      <c r="B53" s="2" t="s">
        <v>43</v>
      </c>
      <c r="C53" s="2"/>
      <c r="D53" s="30">
        <v>0.001249273188268124</v>
      </c>
      <c r="E53" s="30">
        <v>1.3200224841365408E-05</v>
      </c>
      <c r="F53" s="30">
        <v>0.0012168382506683212</v>
      </c>
      <c r="G53" s="30">
        <v>0.0010340129987655544</v>
      </c>
      <c r="H53" s="30">
        <v>4.176327730069897E-05</v>
      </c>
      <c r="I53" s="30">
        <v>0.0007720617042889889</v>
      </c>
      <c r="J53" s="30">
        <v>0.0004968428578160308</v>
      </c>
      <c r="L53" s="93">
        <f>(J53-D53)/D53</f>
        <v>-0.6022944681100476</v>
      </c>
    </row>
    <row r="54" spans="2:10" ht="12.75">
      <c r="B54" s="3" t="s">
        <v>44</v>
      </c>
      <c r="C54" s="3" t="s">
        <v>45</v>
      </c>
      <c r="D54" s="31">
        <v>0.001249273188268124</v>
      </c>
      <c r="E54" s="31">
        <v>1.3200224841365408E-05</v>
      </c>
      <c r="F54" s="31">
        <v>0.0012168382506683212</v>
      </c>
      <c r="G54" s="31">
        <v>0.0010340129987655544</v>
      </c>
      <c r="H54" s="31">
        <v>4.176327730069897E-05</v>
      </c>
      <c r="I54" s="31">
        <v>0.0007720617042889889</v>
      </c>
      <c r="J54" s="31">
        <v>0.0004968428578160308</v>
      </c>
    </row>
    <row r="55" spans="2:10" ht="12.75">
      <c r="B55" s="3" t="s">
        <v>51</v>
      </c>
      <c r="C55" s="3" t="s">
        <v>45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2:10" ht="12.75">
      <c r="B56" s="3" t="s">
        <v>54</v>
      </c>
      <c r="C56" s="3" t="s">
        <v>45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</row>
    <row r="57" spans="2:12" ht="12.75">
      <c r="B57" s="2" t="s">
        <v>63</v>
      </c>
      <c r="C57" s="2"/>
      <c r="D57" s="30">
        <v>1.6290419716381384</v>
      </c>
      <c r="E57" s="30">
        <v>0.7467137894315914</v>
      </c>
      <c r="F57" s="30">
        <v>0.7281123883252252</v>
      </c>
      <c r="G57" s="30">
        <v>0.7502297830915696</v>
      </c>
      <c r="H57" s="30">
        <v>0.7643588112217536</v>
      </c>
      <c r="I57" s="30">
        <v>0.7877036372801359</v>
      </c>
      <c r="J57" s="30">
        <v>0.8113294347304073</v>
      </c>
      <c r="L57" s="93">
        <f>(J57-D57)/D57</f>
        <v>-0.5019591582931731</v>
      </c>
    </row>
    <row r="58" spans="2:10" ht="12.75">
      <c r="B58" s="3" t="s">
        <v>57</v>
      </c>
      <c r="C58" s="16" t="s">
        <v>80</v>
      </c>
      <c r="D58" s="31">
        <v>1.609478663652266</v>
      </c>
      <c r="E58" s="31">
        <v>0.7241018527049834</v>
      </c>
      <c r="F58" s="31">
        <v>0.7053754093265024</v>
      </c>
      <c r="G58" s="31">
        <v>0.7273191857061226</v>
      </c>
      <c r="H58" s="31">
        <v>0.7412793748967221</v>
      </c>
      <c r="I58" s="31">
        <v>0.7644612642700436</v>
      </c>
      <c r="J58" s="31">
        <v>0.7879531994136094</v>
      </c>
    </row>
    <row r="59" spans="2:10" ht="12.75">
      <c r="B59" s="3"/>
      <c r="C59" s="16" t="s">
        <v>81</v>
      </c>
      <c r="D59" s="31">
        <v>0.019542313317240653</v>
      </c>
      <c r="E59" s="31">
        <v>0.022565659355605706</v>
      </c>
      <c r="F59" s="31">
        <v>0.02269072090189826</v>
      </c>
      <c r="G59" s="31">
        <v>0.0228642600896861</v>
      </c>
      <c r="H59" s="31">
        <v>0.02303291748600779</v>
      </c>
      <c r="I59" s="31">
        <v>0.023195685723563477</v>
      </c>
      <c r="J59" s="31">
        <v>0.02332943893260349</v>
      </c>
    </row>
    <row r="60" spans="2:10" ht="12.75">
      <c r="B60" s="3"/>
      <c r="C60" s="16" t="s">
        <v>66</v>
      </c>
      <c r="D60" s="31">
        <v>2.099466863174375E-05</v>
      </c>
      <c r="E60" s="31">
        <v>4.62773710022568E-05</v>
      </c>
      <c r="F60" s="31">
        <v>4.62580968244036E-05</v>
      </c>
      <c r="G60" s="31">
        <v>4.633729576083708E-05</v>
      </c>
      <c r="H60" s="31">
        <v>4.6518839023755804E-05</v>
      </c>
      <c r="I60" s="31">
        <v>4.6687286528873174E-05</v>
      </c>
      <c r="J60" s="31">
        <v>4.6796384194320906E-05</v>
      </c>
    </row>
    <row r="61" spans="2:12" ht="12.75">
      <c r="B61" s="2" t="s">
        <v>61</v>
      </c>
      <c r="C61" s="124" t="s">
        <v>146</v>
      </c>
      <c r="D61" s="30">
        <v>0.003109443625099112</v>
      </c>
      <c r="E61" s="30">
        <v>0.021662469731822558</v>
      </c>
      <c r="F61" s="30">
        <v>0.027814834305530556</v>
      </c>
      <c r="G61" s="30">
        <v>0.03127768303403701</v>
      </c>
      <c r="H61" s="30">
        <v>0.025740496836109808</v>
      </c>
      <c r="I61" s="30">
        <v>0.016711964936103406</v>
      </c>
      <c r="J61" s="30">
        <v>0.016133179696808768</v>
      </c>
      <c r="L61" s="93">
        <f>(J61-D61)/D61</f>
        <v>4.1884457935121855</v>
      </c>
    </row>
    <row r="62" spans="2:10" ht="12.75">
      <c r="B62" s="3"/>
      <c r="C62" s="16"/>
      <c r="D62" s="5"/>
      <c r="E62" s="5"/>
      <c r="F62" s="5"/>
      <c r="G62" s="5"/>
      <c r="H62" s="5"/>
      <c r="I62" s="5"/>
      <c r="J62" s="5"/>
    </row>
    <row r="63" spans="2:12" ht="12.75">
      <c r="B63" s="2" t="s">
        <v>59</v>
      </c>
      <c r="C63" s="3"/>
      <c r="D63" s="30">
        <f>SUM(D61,D57,D53,D47,D31,D28,D27,D13,D9)</f>
        <v>5.06755255400346</v>
      </c>
      <c r="E63" s="30">
        <f aca="true" t="shared" si="0" ref="E63:J63">SUM(E61,E57,E53,E47,E31,E28,E27,E13,E9)</f>
        <v>3.531216080164901</v>
      </c>
      <c r="F63" s="30">
        <f t="shared" si="0"/>
        <v>3.4934214479691628</v>
      </c>
      <c r="G63" s="30">
        <f t="shared" si="0"/>
        <v>3.5607065184755036</v>
      </c>
      <c r="H63" s="30">
        <f t="shared" si="0"/>
        <v>3.509871247895755</v>
      </c>
      <c r="I63" s="30">
        <f t="shared" si="0"/>
        <v>3.528373454914938</v>
      </c>
      <c r="J63" s="30">
        <f t="shared" si="0"/>
        <v>3.5144007191482585</v>
      </c>
      <c r="L63" s="93">
        <f>(J63-D63)/D63</f>
        <v>-0.306489536774154</v>
      </c>
    </row>
    <row r="64" spans="4:10" ht="12.75">
      <c r="D64" s="35"/>
      <c r="E64" s="35"/>
      <c r="F64" s="35"/>
      <c r="G64" s="35"/>
      <c r="H64" s="35"/>
      <c r="I64" s="35"/>
      <c r="J64" s="35"/>
    </row>
    <row r="65" spans="2:12" ht="12.75">
      <c r="B65" s="94" t="s">
        <v>159</v>
      </c>
      <c r="C65" s="95"/>
      <c r="D65" s="96">
        <f>D63-D61</f>
        <v>5.064443110378361</v>
      </c>
      <c r="E65" s="96">
        <f aca="true" t="shared" si="1" ref="E65:J65">E63-E61</f>
        <v>3.5095536104330787</v>
      </c>
      <c r="F65" s="96">
        <f t="shared" si="1"/>
        <v>3.465606613663632</v>
      </c>
      <c r="G65" s="96">
        <f t="shared" si="1"/>
        <v>3.5294288354414665</v>
      </c>
      <c r="H65" s="96">
        <f t="shared" si="1"/>
        <v>3.484130751059645</v>
      </c>
      <c r="I65" s="96">
        <f t="shared" si="1"/>
        <v>3.5116614899788345</v>
      </c>
      <c r="J65" s="96">
        <f t="shared" si="1"/>
        <v>3.4982675394514495</v>
      </c>
      <c r="K65" s="86"/>
      <c r="L65" s="97">
        <f>(J65-D65)/D65</f>
        <v>-0.30924931661635424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0" ht="12.75">
      <c r="B71" s="2" t="s">
        <v>2</v>
      </c>
      <c r="C71" s="2"/>
      <c r="D71" s="4">
        <f aca="true" t="shared" si="2" ref="D71:J71">SUM(D72:D74)</f>
        <v>0.11915103335327365</v>
      </c>
      <c r="E71" s="4">
        <f t="shared" si="2"/>
        <v>0.06039585348078379</v>
      </c>
      <c r="F71" s="4">
        <f t="shared" si="2"/>
        <v>0.05708777123790251</v>
      </c>
      <c r="G71" s="4">
        <f t="shared" si="2"/>
        <v>0.04848947640328616</v>
      </c>
      <c r="H71" s="4">
        <f t="shared" si="2"/>
        <v>0.049642146250352404</v>
      </c>
      <c r="I71" s="4">
        <f t="shared" si="2"/>
        <v>0.04208258916733011</v>
      </c>
      <c r="J71" s="4">
        <f t="shared" si="2"/>
        <v>0.03709372167086811</v>
      </c>
    </row>
    <row r="72" spans="2:10" ht="12.75">
      <c r="B72" s="3" t="s">
        <v>3</v>
      </c>
      <c r="C72" s="124" t="s">
        <v>152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2:10" ht="12.75">
      <c r="B73" s="2"/>
      <c r="C73" s="124" t="s">
        <v>153</v>
      </c>
      <c r="D73" s="5">
        <v>0.07991510987815331</v>
      </c>
      <c r="E73" s="5">
        <v>0.025578673560104296</v>
      </c>
      <c r="F73" s="5">
        <v>0.024074714124116877</v>
      </c>
      <c r="G73" s="5">
        <v>0.016410608467723537</v>
      </c>
      <c r="H73" s="5">
        <v>0.01639465400740688</v>
      </c>
      <c r="I73" s="5">
        <v>0.013219909762322339</v>
      </c>
      <c r="J73" s="5">
        <v>0.006736373602857105</v>
      </c>
    </row>
    <row r="74" spans="2:10" ht="12.75">
      <c r="B74" s="2"/>
      <c r="C74" s="124" t="s">
        <v>4</v>
      </c>
      <c r="D74" s="5">
        <v>0.039235923475120345</v>
      </c>
      <c r="E74" s="5">
        <v>0.03481717992067949</v>
      </c>
      <c r="F74" s="5">
        <v>0.03301305711378563</v>
      </c>
      <c r="G74" s="5">
        <v>0.032078867935562624</v>
      </c>
      <c r="H74" s="5">
        <v>0.03324749224294552</v>
      </c>
      <c r="I74" s="5">
        <v>0.02886267940500777</v>
      </c>
      <c r="J74" s="5">
        <v>0.030357348068011002</v>
      </c>
    </row>
    <row r="75" spans="2:10" ht="12.75">
      <c r="B75" s="2" t="s">
        <v>151</v>
      </c>
      <c r="C75" s="124" t="s">
        <v>18</v>
      </c>
      <c r="D75" s="92">
        <v>0.002271821032999899</v>
      </c>
      <c r="E75" s="92">
        <v>0.0008259811295509819</v>
      </c>
      <c r="F75" s="92">
        <v>0.001162130215522693</v>
      </c>
      <c r="G75" s="92">
        <v>0.0010459665380900846</v>
      </c>
      <c r="H75" s="92">
        <v>0.0010031528949627534</v>
      </c>
      <c r="I75" s="92">
        <v>0.0010137871163777758</v>
      </c>
      <c r="J75" s="92">
        <v>0.0010146895069966335</v>
      </c>
    </row>
    <row r="76" spans="2:10" ht="12.75">
      <c r="B76" s="2" t="s">
        <v>26</v>
      </c>
      <c r="C76" s="124" t="s">
        <v>26</v>
      </c>
      <c r="D76" s="92">
        <v>0.0374433378169365</v>
      </c>
      <c r="E76" s="92">
        <v>0.011216728619479456</v>
      </c>
      <c r="F76" s="92">
        <v>0.010549758895137611</v>
      </c>
      <c r="G76" s="92">
        <v>0.01002623820621183</v>
      </c>
      <c r="H76" s="92">
        <v>0.01015630244987979</v>
      </c>
      <c r="I76" s="92">
        <v>0.008902411856089497</v>
      </c>
      <c r="J76" s="92">
        <v>0.009075609070233394</v>
      </c>
    </row>
    <row r="77" spans="2:10" ht="12.75">
      <c r="B77" s="2" t="s">
        <v>28</v>
      </c>
      <c r="C77" s="124" t="s">
        <v>154</v>
      </c>
      <c r="D77" s="92">
        <v>0.1150222662614085</v>
      </c>
      <c r="E77" s="92">
        <v>0.05059718123021507</v>
      </c>
      <c r="F77" s="92">
        <v>0.047911219011572484</v>
      </c>
      <c r="G77" s="92">
        <v>0.04296765957363361</v>
      </c>
      <c r="H77" s="92">
        <v>0.04163510106564314</v>
      </c>
      <c r="I77" s="92">
        <v>0.0332881261935274</v>
      </c>
      <c r="J77" s="92">
        <v>0.03674775517986947</v>
      </c>
    </row>
    <row r="78" spans="2:10" ht="12.75">
      <c r="B78" s="2" t="s">
        <v>31</v>
      </c>
      <c r="C78" s="124" t="s">
        <v>155</v>
      </c>
      <c r="D78" s="92">
        <v>0.01854498409956898</v>
      </c>
      <c r="E78" s="92">
        <v>0.006768221882776622</v>
      </c>
      <c r="F78" s="92">
        <v>0.006469522860796192</v>
      </c>
      <c r="G78" s="92">
        <v>0.005402398108278684</v>
      </c>
      <c r="H78" s="92">
        <v>0.005059172433896232</v>
      </c>
      <c r="I78" s="92">
        <v>0.004052214189761211</v>
      </c>
      <c r="J78" s="92">
        <v>0.004161721146406519</v>
      </c>
    </row>
    <row r="79" spans="2:10" ht="12.75">
      <c r="B79" s="2" t="s">
        <v>34</v>
      </c>
      <c r="C79" s="124" t="s">
        <v>156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</row>
    <row r="80" spans="2:10" ht="12.75">
      <c r="B80" s="2" t="s">
        <v>61</v>
      </c>
      <c r="C80" s="124" t="s">
        <v>157</v>
      </c>
      <c r="D80" s="92">
        <v>0</v>
      </c>
      <c r="E80" s="92">
        <v>0.019913810014097238</v>
      </c>
      <c r="F80" s="92">
        <v>0.025690849265398236</v>
      </c>
      <c r="G80" s="92">
        <v>0.029301629072860384</v>
      </c>
      <c r="H80" s="92">
        <v>0.023735086577783483</v>
      </c>
      <c r="I80" s="92">
        <v>0.014273818080405582</v>
      </c>
      <c r="J80" s="92">
        <v>0.01366813811735382</v>
      </c>
    </row>
    <row r="82" spans="2:10" ht="12.75">
      <c r="B82" s="2" t="s">
        <v>59</v>
      </c>
      <c r="D82" s="92">
        <f>SUM(D72:D80)</f>
        <v>0.2924334425641876</v>
      </c>
      <c r="E82" s="92">
        <f aca="true" t="shared" si="3" ref="E82:J82">SUM(E72:E80)</f>
        <v>0.14971777635690314</v>
      </c>
      <c r="F82" s="92">
        <f t="shared" si="3"/>
        <v>0.14887125148632974</v>
      </c>
      <c r="G82" s="92">
        <f t="shared" si="3"/>
        <v>0.13723336790236076</v>
      </c>
      <c r="H82" s="92">
        <f t="shared" si="3"/>
        <v>0.1312309616725178</v>
      </c>
      <c r="I82" s="92">
        <f t="shared" si="3"/>
        <v>0.10361294660349156</v>
      </c>
      <c r="J82" s="92">
        <f t="shared" si="3"/>
        <v>0.10176163469172793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7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8.8515625" style="1" customWidth="1"/>
    <col min="3" max="3" width="51.7109375" style="1" customWidth="1"/>
    <col min="4" max="10" width="8.421875" style="1" customWidth="1"/>
    <col min="11" max="16384" width="9.140625" style="1" customWidth="1"/>
  </cols>
  <sheetData>
    <row r="2" spans="2:4" ht="16.5">
      <c r="B2" s="8" t="s">
        <v>103</v>
      </c>
      <c r="D2" t="s">
        <v>142</v>
      </c>
    </row>
    <row r="3" spans="4:12" ht="12.75">
      <c r="D3" s="87"/>
      <c r="E3" s="87"/>
      <c r="F3" s="87"/>
      <c r="G3" s="87"/>
      <c r="H3" s="87"/>
      <c r="I3" s="87"/>
      <c r="J3" s="87"/>
      <c r="K3" s="87"/>
      <c r="L3" s="87"/>
    </row>
    <row r="4" spans="2:12" ht="12.75">
      <c r="B4" s="2" t="s">
        <v>0</v>
      </c>
      <c r="C4" s="2" t="s">
        <v>1</v>
      </c>
      <c r="D4" s="99">
        <v>1990</v>
      </c>
      <c r="E4" s="99">
        <v>2003</v>
      </c>
      <c r="F4" s="99">
        <v>2004</v>
      </c>
      <c r="G4" s="99">
        <v>2005</v>
      </c>
      <c r="H4" s="99">
        <v>2006</v>
      </c>
      <c r="I4" s="99">
        <v>2007</v>
      </c>
      <c r="J4" s="99">
        <v>2008</v>
      </c>
      <c r="K4" s="87"/>
      <c r="L4" s="87" t="s">
        <v>158</v>
      </c>
    </row>
    <row r="5" spans="2:12" ht="12.75">
      <c r="B5" s="19"/>
      <c r="C5" s="19"/>
      <c r="D5" s="20"/>
      <c r="E5" s="20"/>
      <c r="F5" s="20"/>
      <c r="G5" s="20"/>
      <c r="H5" s="20"/>
      <c r="I5" s="20"/>
      <c r="J5" s="20"/>
      <c r="L5"/>
    </row>
    <row r="6" spans="2:12" ht="12.75">
      <c r="B6" s="17"/>
      <c r="C6" s="12"/>
      <c r="D6" s="14"/>
      <c r="E6" s="14"/>
      <c r="F6" s="14"/>
      <c r="G6" s="14"/>
      <c r="H6" s="14"/>
      <c r="I6" s="21"/>
      <c r="J6" s="21"/>
      <c r="L6"/>
    </row>
    <row r="7" spans="2:12" ht="12.75">
      <c r="B7" s="17"/>
      <c r="C7" s="12"/>
      <c r="D7" s="14"/>
      <c r="E7" s="14"/>
      <c r="F7" s="14"/>
      <c r="G7" s="14"/>
      <c r="H7" s="14"/>
      <c r="I7" s="21"/>
      <c r="J7" s="21"/>
      <c r="L7"/>
    </row>
    <row r="8" spans="2:12" ht="12.75">
      <c r="B8" s="22" t="s">
        <v>2</v>
      </c>
      <c r="C8" s="22"/>
      <c r="D8" s="32">
        <v>0.06675116710066184</v>
      </c>
      <c r="E8" s="32">
        <v>0.050581576181656276</v>
      </c>
      <c r="F8" s="32">
        <v>0.051180542392636</v>
      </c>
      <c r="G8" s="32">
        <v>0.05638760523627523</v>
      </c>
      <c r="H8" s="32">
        <v>0.05967758671916974</v>
      </c>
      <c r="I8" s="32">
        <v>0.059232609110782285</v>
      </c>
      <c r="J8" s="32">
        <v>0.05143597588037373</v>
      </c>
      <c r="L8" s="93">
        <f>(J8-D8)/D8</f>
        <v>-0.22943705534305575</v>
      </c>
    </row>
    <row r="9" spans="2:10" ht="12.75">
      <c r="B9" s="23" t="s">
        <v>3</v>
      </c>
      <c r="C9" s="124" t="s">
        <v>64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</row>
    <row r="10" spans="2:10" ht="12.75">
      <c r="B10" s="23"/>
      <c r="C10" s="124" t="s">
        <v>65</v>
      </c>
      <c r="D10" s="33">
        <v>0.06049317379509774</v>
      </c>
      <c r="E10" s="33">
        <v>0.0436514467268264</v>
      </c>
      <c r="F10" s="33">
        <v>0.04445560392684731</v>
      </c>
      <c r="G10" s="33">
        <v>0.04861747698053945</v>
      </c>
      <c r="H10" s="33">
        <v>0.05040597596210221</v>
      </c>
      <c r="I10" s="33">
        <v>0.04996012020799981</v>
      </c>
      <c r="J10" s="33">
        <v>0.04256952713838049</v>
      </c>
    </row>
    <row r="11" spans="2:10" ht="12.75">
      <c r="B11" s="23"/>
      <c r="C11" s="124" t="s">
        <v>4</v>
      </c>
      <c r="D11" s="33">
        <v>0.006257993305564095</v>
      </c>
      <c r="E11" s="33">
        <v>0.006930129454829875</v>
      </c>
      <c r="F11" s="33">
        <v>0.006724938465788692</v>
      </c>
      <c r="G11" s="33">
        <v>0.007770128255735778</v>
      </c>
      <c r="H11" s="33">
        <v>0.009271610757067532</v>
      </c>
      <c r="I11" s="33">
        <v>0.009272488902782476</v>
      </c>
      <c r="J11" s="33">
        <v>0.008866448741993233</v>
      </c>
    </row>
    <row r="12" spans="2:12" ht="12.75">
      <c r="B12" s="22" t="s">
        <v>6</v>
      </c>
      <c r="C12" s="22"/>
      <c r="D12" s="32">
        <v>0.045245905026090834</v>
      </c>
      <c r="E12" s="32">
        <v>0.0675482703780023</v>
      </c>
      <c r="F12" s="32">
        <v>0.06473667256770331</v>
      </c>
      <c r="G12" s="32">
        <v>0.06418893579342996</v>
      </c>
      <c r="H12" s="32">
        <v>0.06485006370859935</v>
      </c>
      <c r="I12" s="32">
        <v>0.06516909140722998</v>
      </c>
      <c r="J12" s="32">
        <v>0.06363049811695301</v>
      </c>
      <c r="L12" s="93">
        <f>(J12-D12)/D12</f>
        <v>0.40632612123154105</v>
      </c>
    </row>
    <row r="13" spans="2:10" ht="12.75">
      <c r="B13" s="3" t="s">
        <v>7</v>
      </c>
      <c r="C13" s="3" t="s">
        <v>8</v>
      </c>
      <c r="D13" s="33">
        <v>0.00034515155692498885</v>
      </c>
      <c r="E13" s="33">
        <v>0.0006517876660043897</v>
      </c>
      <c r="F13" s="33">
        <v>0.0006829631376752034</v>
      </c>
      <c r="G13" s="33">
        <v>0.0007806429233498149</v>
      </c>
      <c r="H13" s="33">
        <v>0.000765884039741901</v>
      </c>
      <c r="I13" s="33">
        <v>0.000720652330144875</v>
      </c>
      <c r="J13" s="33">
        <v>0.0007191253674469139</v>
      </c>
    </row>
    <row r="14" spans="2:10" ht="12.75">
      <c r="B14" s="3"/>
      <c r="C14" s="3" t="s">
        <v>9</v>
      </c>
      <c r="D14" s="33">
        <v>0.0009347646939966902</v>
      </c>
      <c r="E14" s="33">
        <v>0.001607222427623367</v>
      </c>
      <c r="F14" s="33">
        <v>0.001616785765761463</v>
      </c>
      <c r="G14" s="33">
        <v>0.0017736772189944755</v>
      </c>
      <c r="H14" s="33">
        <v>0.001717216144841258</v>
      </c>
      <c r="I14" s="33">
        <v>0.0017893621573867788</v>
      </c>
      <c r="J14" s="33">
        <v>0.0018123859383713274</v>
      </c>
    </row>
    <row r="15" spans="2:10" ht="12.75">
      <c r="B15" s="3" t="s">
        <v>10</v>
      </c>
      <c r="C15" s="3" t="s">
        <v>11</v>
      </c>
      <c r="D15" s="33">
        <v>0.024775024569767122</v>
      </c>
      <c r="E15" s="33">
        <v>0.030500746444269332</v>
      </c>
      <c r="F15" s="33">
        <v>0.028947358181488136</v>
      </c>
      <c r="G15" s="33">
        <v>0.02734477759266346</v>
      </c>
      <c r="H15" s="33">
        <v>0.025636760549023977</v>
      </c>
      <c r="I15" s="33">
        <v>0.025779148566904803</v>
      </c>
      <c r="J15" s="33">
        <v>0.022548188956944267</v>
      </c>
    </row>
    <row r="16" spans="2:10" ht="12.75">
      <c r="B16" s="3"/>
      <c r="C16" s="3" t="s">
        <v>12</v>
      </c>
      <c r="D16" s="33">
        <v>0.0005131595007107962</v>
      </c>
      <c r="E16" s="33">
        <v>0.0036891401763006937</v>
      </c>
      <c r="F16" s="33">
        <v>0.003927938137440799</v>
      </c>
      <c r="G16" s="33">
        <v>0.004108246613506461</v>
      </c>
      <c r="H16" s="33">
        <v>0.004271634146875109</v>
      </c>
      <c r="I16" s="33">
        <v>0.003673440650919581</v>
      </c>
      <c r="J16" s="33">
        <v>0.003488340581419056</v>
      </c>
    </row>
    <row r="17" spans="2:10" ht="12.75">
      <c r="B17" s="3"/>
      <c r="C17" s="3" t="s">
        <v>13</v>
      </c>
      <c r="D17" s="33">
        <v>0.00045850404100302507</v>
      </c>
      <c r="E17" s="33">
        <v>0.0006550629968819217</v>
      </c>
      <c r="F17" s="33">
        <v>0.000647445670070422</v>
      </c>
      <c r="G17" s="33">
        <v>0.0006346871704057322</v>
      </c>
      <c r="H17" s="33">
        <v>0.0005186053954094726</v>
      </c>
      <c r="I17" s="33">
        <v>0.0006317751242349969</v>
      </c>
      <c r="J17" s="33">
        <v>0.0006114318735665869</v>
      </c>
    </row>
    <row r="18" spans="2:10" ht="12.75">
      <c r="B18" s="3"/>
      <c r="C18" s="3" t="s">
        <v>14</v>
      </c>
      <c r="D18" s="33">
        <v>0.011484645966435558</v>
      </c>
      <c r="E18" s="33">
        <v>0.023768441257035467</v>
      </c>
      <c r="F18" s="33">
        <v>0.021516087886491723</v>
      </c>
      <c r="G18" s="33">
        <v>0.02181163921571532</v>
      </c>
      <c r="H18" s="33">
        <v>0.023496900924423556</v>
      </c>
      <c r="I18" s="33">
        <v>0.02334866401616882</v>
      </c>
      <c r="J18" s="33">
        <v>0.02494827550122438</v>
      </c>
    </row>
    <row r="19" spans="2:10" ht="12.75">
      <c r="B19" s="3"/>
      <c r="C19" s="3" t="s">
        <v>15</v>
      </c>
      <c r="D19" s="33">
        <v>7.313236438550993E-05</v>
      </c>
      <c r="E19" s="33">
        <v>0.00012784314353415672</v>
      </c>
      <c r="F19" s="33">
        <v>0.0001109957548495907</v>
      </c>
      <c r="G19" s="33">
        <v>0.00012188837145709404</v>
      </c>
      <c r="H19" s="33">
        <v>0.0001034578345098037</v>
      </c>
      <c r="I19" s="33">
        <v>0.00011464255422171765</v>
      </c>
      <c r="J19" s="33">
        <v>9.894806519916887E-05</v>
      </c>
    </row>
    <row r="20" spans="2:10" ht="12.75">
      <c r="B20" s="3"/>
      <c r="C20" s="3" t="s">
        <v>16</v>
      </c>
      <c r="D20" s="33">
        <v>0</v>
      </c>
      <c r="E20" s="33">
        <v>9.612838519150369E-06</v>
      </c>
      <c r="F20" s="33">
        <v>9.186930946425955E-06</v>
      </c>
      <c r="G20" s="33">
        <v>1.012368204929876E-05</v>
      </c>
      <c r="H20" s="33">
        <v>9.549602982106665E-06</v>
      </c>
      <c r="I20" s="33">
        <v>8.623647893617842E-06</v>
      </c>
      <c r="J20" s="33">
        <v>8.372485528307167E-06</v>
      </c>
    </row>
    <row r="21" spans="2:10" ht="12.75">
      <c r="B21" s="3" t="s">
        <v>18</v>
      </c>
      <c r="C21" s="124" t="s">
        <v>18</v>
      </c>
      <c r="D21" s="33">
        <v>0.003307608576810832</v>
      </c>
      <c r="E21" s="33">
        <v>0.003252148245306723</v>
      </c>
      <c r="F21" s="33">
        <v>0.0040485055619983844</v>
      </c>
      <c r="G21" s="33">
        <v>0.004146352176980302</v>
      </c>
      <c r="H21" s="33">
        <v>0.004179708896980855</v>
      </c>
      <c r="I21" s="33">
        <v>0.005222492635720571</v>
      </c>
      <c r="J21" s="33">
        <v>0.005191330451462016</v>
      </c>
    </row>
    <row r="22" spans="2:10" ht="12.75">
      <c r="B22" s="3"/>
      <c r="C22" s="3" t="s">
        <v>19</v>
      </c>
      <c r="D22" s="33">
        <v>1.3462034687385504E-05</v>
      </c>
      <c r="E22" s="33">
        <v>1.3574486150284233E-05</v>
      </c>
      <c r="F22" s="33">
        <v>1.153790605298112E-05</v>
      </c>
      <c r="G22" s="33">
        <v>8.585309375335503E-06</v>
      </c>
      <c r="H22" s="33">
        <v>8.235695114712035E-06</v>
      </c>
      <c r="I22" s="33">
        <v>8.091216149097169E-06</v>
      </c>
      <c r="J22" s="33">
        <v>2.6220914421737484E-06</v>
      </c>
    </row>
    <row r="23" spans="2:10" ht="12.75">
      <c r="B23" s="3" t="s">
        <v>20</v>
      </c>
      <c r="C23" s="3" t="s">
        <v>21</v>
      </c>
      <c r="D23" s="33">
        <v>0.0013617515443903557</v>
      </c>
      <c r="E23" s="33">
        <v>0.0014253515529442057</v>
      </c>
      <c r="F23" s="33">
        <v>0.0014004573531039293</v>
      </c>
      <c r="G23" s="33">
        <v>0.0016279406908702985</v>
      </c>
      <c r="H23" s="33">
        <v>0.002155433138519059</v>
      </c>
      <c r="I23" s="33">
        <v>0.0018691782110333561</v>
      </c>
      <c r="J23" s="33">
        <v>0.0020509280838421537</v>
      </c>
    </row>
    <row r="24" spans="2:10" ht="12.75">
      <c r="B24" s="3" t="s">
        <v>22</v>
      </c>
      <c r="C24" s="3" t="s">
        <v>23</v>
      </c>
      <c r="D24" s="33">
        <v>0.0011886768089962797</v>
      </c>
      <c r="E24" s="33">
        <v>0.0008294727113048976</v>
      </c>
      <c r="F24" s="33">
        <v>0.0007809369477905254</v>
      </c>
      <c r="G24" s="33">
        <v>0.0007050124163870946</v>
      </c>
      <c r="H24" s="33">
        <v>0.0007292920232797843</v>
      </c>
      <c r="I24" s="33">
        <v>0.0007355282586924885</v>
      </c>
      <c r="J24" s="33">
        <v>0.0007256665926626179</v>
      </c>
    </row>
    <row r="25" spans="2:10" ht="12.75">
      <c r="B25" s="3" t="s">
        <v>24</v>
      </c>
      <c r="C25" s="3" t="s">
        <v>25</v>
      </c>
      <c r="D25" s="33">
        <v>0.0007900233679823006</v>
      </c>
      <c r="E25" s="33">
        <v>0.0010178664321276905</v>
      </c>
      <c r="F25" s="33">
        <v>0.0010364733340337247</v>
      </c>
      <c r="G25" s="33">
        <v>0.0011153624116752709</v>
      </c>
      <c r="H25" s="33">
        <v>0.0012573853168977415</v>
      </c>
      <c r="I25" s="33">
        <v>0.00126749203775929</v>
      </c>
      <c r="J25" s="33">
        <v>0.0014248821278440378</v>
      </c>
    </row>
    <row r="26" spans="2:12" ht="12.75">
      <c r="B26" s="22" t="s">
        <v>62</v>
      </c>
      <c r="C26" s="125" t="s">
        <v>26</v>
      </c>
      <c r="D26" s="32">
        <v>0.009416808428951012</v>
      </c>
      <c r="E26" s="32">
        <v>0.002899646940198518</v>
      </c>
      <c r="F26" s="32">
        <v>0.0027471386451409195</v>
      </c>
      <c r="G26" s="32">
        <v>0.003107723234525957</v>
      </c>
      <c r="H26" s="32">
        <v>0.003472458598490431</v>
      </c>
      <c r="I26" s="32">
        <v>0.0034905964882290673</v>
      </c>
      <c r="J26" s="32">
        <v>0.002726826275697786</v>
      </c>
      <c r="L26" s="93">
        <f>(J26-D26)/D26</f>
        <v>-0.7104298875493275</v>
      </c>
    </row>
    <row r="27" spans="2:12" ht="12.75">
      <c r="B27" s="22" t="s">
        <v>27</v>
      </c>
      <c r="C27" s="22"/>
      <c r="D27" s="32">
        <v>0.06891526328094276</v>
      </c>
      <c r="E27" s="32">
        <v>0.03654693839964982</v>
      </c>
      <c r="F27" s="32">
        <v>0.03455584894390189</v>
      </c>
      <c r="G27" s="32">
        <v>0.033449827569179476</v>
      </c>
      <c r="H27" s="32">
        <v>0.0343617248264945</v>
      </c>
      <c r="I27" s="32">
        <v>0.033593958898380544</v>
      </c>
      <c r="J27" s="32">
        <v>0.03329697205888562</v>
      </c>
      <c r="L27" s="93">
        <f>(J27-D27)/D27</f>
        <v>-0.5168418362831202</v>
      </c>
    </row>
    <row r="28" spans="2:10" ht="12.75">
      <c r="B28" s="3" t="s">
        <v>28</v>
      </c>
      <c r="C28" s="124" t="s">
        <v>143</v>
      </c>
      <c r="D28" s="33">
        <v>0.06891526328094276</v>
      </c>
      <c r="E28" s="33">
        <v>0.03654693839964982</v>
      </c>
      <c r="F28" s="33">
        <v>0.03455584894390189</v>
      </c>
      <c r="G28" s="33">
        <v>0.033449827569179476</v>
      </c>
      <c r="H28" s="33">
        <v>0.0343617248264945</v>
      </c>
      <c r="I28" s="33">
        <v>0.033593958898380544</v>
      </c>
      <c r="J28" s="33">
        <v>0.03329697205888562</v>
      </c>
    </row>
    <row r="29" spans="2:12" ht="12.75">
      <c r="B29" s="22" t="s">
        <v>30</v>
      </c>
      <c r="C29" s="22"/>
      <c r="D29" s="32">
        <v>2.701907107312419</v>
      </c>
      <c r="E29" s="32">
        <v>2.616605559643653</v>
      </c>
      <c r="F29" s="32">
        <v>2.5136090362017125</v>
      </c>
      <c r="G29" s="32">
        <v>2.3901023281624685</v>
      </c>
      <c r="H29" s="32">
        <v>2.3847590756635864</v>
      </c>
      <c r="I29" s="32">
        <v>2.269357065677531</v>
      </c>
      <c r="J29" s="32">
        <v>2.206988044589587</v>
      </c>
      <c r="L29" s="93">
        <f>(J29-D29)/D29</f>
        <v>-0.18317397418415565</v>
      </c>
    </row>
    <row r="30" spans="2:10" ht="12.75">
      <c r="B30" s="23" t="s">
        <v>31</v>
      </c>
      <c r="C30" s="124" t="s">
        <v>144</v>
      </c>
      <c r="D30" s="33">
        <v>0.06751933196629756</v>
      </c>
      <c r="E30" s="33">
        <v>0.06191315357805282</v>
      </c>
      <c r="F30" s="33">
        <v>0.06008111515144421</v>
      </c>
      <c r="G30" s="33">
        <v>0.061430322653456895</v>
      </c>
      <c r="H30" s="33">
        <v>0.058046366561515655</v>
      </c>
      <c r="I30" s="33">
        <v>0.05558173671749254</v>
      </c>
      <c r="J30" s="33">
        <v>0.054730440363213215</v>
      </c>
    </row>
    <row r="31" spans="2:10" ht="12.75">
      <c r="B31" s="23"/>
      <c r="C31" s="16" t="s">
        <v>83</v>
      </c>
      <c r="D31" s="33">
        <v>0.0074106089120510536</v>
      </c>
      <c r="E31" s="33">
        <v>0.007920313407257438</v>
      </c>
      <c r="F31" s="33">
        <v>0.00790915909057661</v>
      </c>
      <c r="G31" s="33">
        <v>0.007888439024276384</v>
      </c>
      <c r="H31" s="33">
        <v>0.007960670808455098</v>
      </c>
      <c r="I31" s="33">
        <v>0.007942274187598365</v>
      </c>
      <c r="J31" s="33">
        <v>0.007913012047895313</v>
      </c>
    </row>
    <row r="32" spans="2:10" ht="12.75">
      <c r="B32" s="23"/>
      <c r="C32" s="16" t="s">
        <v>84</v>
      </c>
      <c r="D32" s="33">
        <v>0.22703114051733303</v>
      </c>
      <c r="E32" s="33">
        <v>0.2174982031806943</v>
      </c>
      <c r="F32" s="33">
        <v>0.21548365563919028</v>
      </c>
      <c r="G32" s="33">
        <v>0.20832281733591299</v>
      </c>
      <c r="H32" s="33">
        <v>0.2043227769436983</v>
      </c>
      <c r="I32" s="33">
        <v>0.20740712955150017</v>
      </c>
      <c r="J32" s="33">
        <v>0.20378100029620103</v>
      </c>
    </row>
    <row r="33" spans="2:10" ht="12.75">
      <c r="B33" s="23"/>
      <c r="C33" s="16" t="s">
        <v>85</v>
      </c>
      <c r="D33" s="33">
        <v>0.06191310902534012</v>
      </c>
      <c r="E33" s="33">
        <v>0.0795025420602927</v>
      </c>
      <c r="F33" s="33">
        <v>0.052396494234345205</v>
      </c>
      <c r="G33" s="33">
        <v>0.06770018531979993</v>
      </c>
      <c r="H33" s="33">
        <v>0.06888235971797708</v>
      </c>
      <c r="I33" s="33">
        <v>0.06306712064025993</v>
      </c>
      <c r="J33" s="33">
        <v>0.06017805786697642</v>
      </c>
    </row>
    <row r="34" spans="2:10" ht="12.75">
      <c r="B34" s="23"/>
      <c r="C34" s="16" t="s">
        <v>86</v>
      </c>
      <c r="D34" s="33">
        <v>2.337674101599619</v>
      </c>
      <c r="E34" s="33">
        <v>2.2497713474173557</v>
      </c>
      <c r="F34" s="33">
        <v>2.177738612086156</v>
      </c>
      <c r="G34" s="33">
        <v>2.0447605638290223</v>
      </c>
      <c r="H34" s="33">
        <v>2.04554690163194</v>
      </c>
      <c r="I34" s="33">
        <v>1.9353588045806798</v>
      </c>
      <c r="J34" s="33">
        <v>1.880385534015301</v>
      </c>
    </row>
    <row r="35" spans="2:10" ht="12.75">
      <c r="B35" s="23"/>
      <c r="C35" s="3" t="s">
        <v>77</v>
      </c>
      <c r="D35" s="33">
        <v>0.0003588152917780493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2:12" ht="12.75">
      <c r="B36" s="22" t="s">
        <v>33</v>
      </c>
      <c r="C36" s="22"/>
      <c r="D36" s="32">
        <v>0.34485241329028593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L36" s="93">
        <f>(J36-D36)/D36</f>
        <v>-1</v>
      </c>
    </row>
    <row r="37" spans="2:10" ht="12.75">
      <c r="B37" s="23" t="s">
        <v>34</v>
      </c>
      <c r="C37" s="23" t="s">
        <v>35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2:10" ht="12.75">
      <c r="B38" s="23"/>
      <c r="C38" s="16" t="s">
        <v>87</v>
      </c>
      <c r="D38" s="33">
        <v>0.34485241329028593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2:10" ht="12.75">
      <c r="B39" s="23"/>
      <c r="C39" s="16" t="s">
        <v>88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2:10" ht="12.75">
      <c r="B40" s="23"/>
      <c r="C40" s="16" t="s">
        <v>41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</row>
    <row r="41" spans="2:10" ht="12.75">
      <c r="B41" s="23"/>
      <c r="C41" s="124" t="s">
        <v>145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</row>
    <row r="42" spans="2:12" ht="12.75">
      <c r="B42" s="22" t="s">
        <v>43</v>
      </c>
      <c r="C42" s="22"/>
      <c r="D42" s="32">
        <v>0.0002511273563093543</v>
      </c>
      <c r="E42" s="32">
        <v>3.4703415675864887E-05</v>
      </c>
      <c r="F42" s="32">
        <v>0.00014366397127318383</v>
      </c>
      <c r="G42" s="32">
        <v>0.00011848313469614696</v>
      </c>
      <c r="H42" s="32">
        <v>1.7607225464148395E-05</v>
      </c>
      <c r="I42" s="32">
        <v>8.7887571774567E-05</v>
      </c>
      <c r="J42" s="32">
        <v>5.565488527240076E-05</v>
      </c>
      <c r="L42" s="93">
        <f>(J42-D42)/D42</f>
        <v>-0.778379838459966</v>
      </c>
    </row>
    <row r="43" spans="2:10" ht="15.75">
      <c r="B43" s="23" t="s">
        <v>89</v>
      </c>
      <c r="C43" s="23" t="s">
        <v>90</v>
      </c>
      <c r="D43" s="33">
        <v>0.000124341</v>
      </c>
      <c r="E43" s="33">
        <v>3.3363750000000126E-05</v>
      </c>
      <c r="F43" s="33">
        <v>2.0169375000000036E-05</v>
      </c>
      <c r="G43" s="33">
        <v>1.3543124999999928E-05</v>
      </c>
      <c r="H43" s="33">
        <v>1.3368750000000076E-05</v>
      </c>
      <c r="I43" s="33">
        <v>9.532499999999984E-06</v>
      </c>
      <c r="J43" s="33">
        <v>5.231250000000005E-06</v>
      </c>
    </row>
    <row r="44" spans="2:10" ht="12.75">
      <c r="B44" s="23"/>
      <c r="C44" s="23" t="s">
        <v>45</v>
      </c>
      <c r="D44" s="33">
        <v>0.00012678635630935424</v>
      </c>
      <c r="E44" s="33">
        <v>1.3396656758647628E-06</v>
      </c>
      <c r="F44" s="33">
        <v>0.00012349459627318378</v>
      </c>
      <c r="G44" s="33">
        <v>0.00010494000969614704</v>
      </c>
      <c r="H44" s="33">
        <v>4.238475464148319E-06</v>
      </c>
      <c r="I44" s="33">
        <v>7.835507177456702E-05</v>
      </c>
      <c r="J44" s="33">
        <v>5.042363527240076E-05</v>
      </c>
    </row>
    <row r="45" spans="2:10" ht="12.75">
      <c r="B45" s="23" t="s">
        <v>51</v>
      </c>
      <c r="C45" s="23" t="s">
        <v>45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2:10" ht="12.75">
      <c r="B46" s="23" t="s">
        <v>54</v>
      </c>
      <c r="C46" s="23" t="s">
        <v>45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2:12" ht="12.75">
      <c r="B47" s="22" t="s">
        <v>63</v>
      </c>
      <c r="C47" s="18"/>
      <c r="D47" s="32">
        <v>0.029252580737462248</v>
      </c>
      <c r="E47" s="32">
        <v>0.035831991036154906</v>
      </c>
      <c r="F47" s="32">
        <v>0.03597961110795292</v>
      </c>
      <c r="G47" s="32">
        <v>0.03669721216344765</v>
      </c>
      <c r="H47" s="32">
        <v>0.0368150322048435</v>
      </c>
      <c r="I47" s="32">
        <v>0.036847026884240804</v>
      </c>
      <c r="J47" s="32">
        <v>0.037170796210470154</v>
      </c>
      <c r="L47" s="93">
        <f>(J47-D47)/D47</f>
        <v>0.27068433872801734</v>
      </c>
    </row>
    <row r="48" spans="2:10" ht="12.75">
      <c r="B48" s="23" t="s">
        <v>57</v>
      </c>
      <c r="C48" s="16" t="s">
        <v>81</v>
      </c>
      <c r="D48" s="33">
        <v>0.028643331302282905</v>
      </c>
      <c r="E48" s="33">
        <v>0.034450857166833826</v>
      </c>
      <c r="F48" s="33">
        <v>0.03459905247052725</v>
      </c>
      <c r="G48" s="33">
        <v>0.035314289858182746</v>
      </c>
      <c r="H48" s="33">
        <v>0.03542669179687021</v>
      </c>
      <c r="I48" s="33">
        <v>0.03545365921241303</v>
      </c>
      <c r="J48" s="33">
        <v>0.03577417255245409</v>
      </c>
    </row>
    <row r="49" spans="2:10" ht="12.75">
      <c r="B49" s="23"/>
      <c r="C49" s="16" t="s">
        <v>66</v>
      </c>
      <c r="D49" s="33">
        <v>0.0006092494351793445</v>
      </c>
      <c r="E49" s="33">
        <v>0.0013811338693210822</v>
      </c>
      <c r="F49" s="33">
        <v>0.001380558637425669</v>
      </c>
      <c r="G49" s="33">
        <v>0.0013829223052649062</v>
      </c>
      <c r="H49" s="33">
        <v>0.0013883404079732878</v>
      </c>
      <c r="I49" s="33">
        <v>0.0013933676718277728</v>
      </c>
      <c r="J49" s="33">
        <v>0.001396623658016063</v>
      </c>
    </row>
    <row r="50" spans="2:12" ht="12.75">
      <c r="B50" s="22" t="s">
        <v>61</v>
      </c>
      <c r="C50" s="124" t="s">
        <v>146</v>
      </c>
      <c r="D50" s="32">
        <v>0.0004064656440246053</v>
      </c>
      <c r="E50" s="32">
        <v>0.0045408905652879064</v>
      </c>
      <c r="F50" s="32">
        <v>0.005822839429153173</v>
      </c>
      <c r="G50" s="32">
        <v>0.00772372411106245</v>
      </c>
      <c r="H50" s="32">
        <v>0.007344757679234294</v>
      </c>
      <c r="I50" s="32">
        <v>0.005361938259879532</v>
      </c>
      <c r="J50" s="32">
        <v>0.004817214568832287</v>
      </c>
      <c r="L50" s="93">
        <f>(J50-D50)/D50</f>
        <v>10.851467989114175</v>
      </c>
    </row>
    <row r="51" spans="2:10" ht="12.75">
      <c r="B51" s="23"/>
      <c r="C51" s="16"/>
      <c r="D51" s="33"/>
      <c r="E51" s="33"/>
      <c r="F51" s="33"/>
      <c r="G51" s="33"/>
      <c r="H51" s="33"/>
      <c r="I51" s="33"/>
      <c r="J51" s="33"/>
    </row>
    <row r="52" spans="2:12" ht="12.75">
      <c r="B52" s="22" t="s">
        <v>59</v>
      </c>
      <c r="C52" s="18"/>
      <c r="D52" s="32">
        <f>D50+D47+D42+D36+D29+D27+D26+D12+D8</f>
        <v>3.2669988381771478</v>
      </c>
      <c r="E52" s="32">
        <f aca="true" t="shared" si="0" ref="E52:J52">E50+E47+E42+E36+E29+E27+E26+E12+E8</f>
        <v>2.814589576560279</v>
      </c>
      <c r="F52" s="32">
        <f t="shared" si="0"/>
        <v>2.7087753532594743</v>
      </c>
      <c r="G52" s="32">
        <f t="shared" si="0"/>
        <v>2.5917758394050856</v>
      </c>
      <c r="H52" s="32">
        <f t="shared" si="0"/>
        <v>2.591298306625882</v>
      </c>
      <c r="I52" s="32">
        <f t="shared" si="0"/>
        <v>2.473140174298048</v>
      </c>
      <c r="J52" s="32">
        <f t="shared" si="0"/>
        <v>2.4001219825860716</v>
      </c>
      <c r="L52" s="93">
        <f>(J52-D52)/D52</f>
        <v>-0.2653434845035813</v>
      </c>
    </row>
    <row r="53" spans="3:10" ht="12.75">
      <c r="C53"/>
      <c r="D53" s="34"/>
      <c r="E53" s="34"/>
      <c r="F53" s="34"/>
      <c r="G53" s="34"/>
      <c r="H53" s="34"/>
      <c r="I53" s="34"/>
      <c r="J53" s="34"/>
    </row>
    <row r="54" spans="2:12" ht="12.75">
      <c r="B54" s="94" t="s">
        <v>159</v>
      </c>
      <c r="C54" s="95"/>
      <c r="D54" s="96">
        <f>D52-D50</f>
        <v>3.266592372533123</v>
      </c>
      <c r="E54" s="96">
        <f aca="true" t="shared" si="1" ref="E54:J54">E52-E50</f>
        <v>2.810048685994991</v>
      </c>
      <c r="F54" s="96">
        <f t="shared" si="1"/>
        <v>2.702952513830321</v>
      </c>
      <c r="G54" s="96">
        <f t="shared" si="1"/>
        <v>2.584052115294023</v>
      </c>
      <c r="H54" s="96">
        <f t="shared" si="1"/>
        <v>2.583953548946648</v>
      </c>
      <c r="I54" s="96">
        <f t="shared" si="1"/>
        <v>2.467778236038168</v>
      </c>
      <c r="J54" s="96">
        <f t="shared" si="1"/>
        <v>2.3953047680172395</v>
      </c>
      <c r="K54" s="86"/>
      <c r="L54" s="97">
        <f>(J54-D54)/D54</f>
        <v>-0.2667267614539343</v>
      </c>
    </row>
    <row r="55" ht="12.75"/>
    <row r="56" spans="2:3" ht="16.5">
      <c r="B56" s="8" t="s">
        <v>150</v>
      </c>
      <c r="C56" t="s">
        <v>141</v>
      </c>
    </row>
    <row r="57" ht="12.75"/>
    <row r="58" spans="2:10" ht="12.75">
      <c r="B58" s="2" t="s">
        <v>0</v>
      </c>
      <c r="C58" s="2" t="s">
        <v>1</v>
      </c>
      <c r="D58" s="2">
        <v>1990</v>
      </c>
      <c r="E58" s="2">
        <v>2003</v>
      </c>
      <c r="F58" s="2">
        <v>2004</v>
      </c>
      <c r="G58" s="2">
        <v>2005</v>
      </c>
      <c r="H58" s="2">
        <v>2006</v>
      </c>
      <c r="I58" s="2">
        <v>2007</v>
      </c>
      <c r="J58" s="2">
        <v>2008</v>
      </c>
    </row>
    <row r="59" ht="12.75"/>
    <row r="60" spans="2:10" ht="12.75">
      <c r="B60" s="2" t="s">
        <v>2</v>
      </c>
      <c r="C60" s="2"/>
      <c r="D60" s="4">
        <f aca="true" t="shared" si="2" ref="D60:J60">SUM(D61:D63)</f>
        <v>0.014758301239863197</v>
      </c>
      <c r="E60" s="4">
        <f t="shared" si="2"/>
        <v>0.011798205159853425</v>
      </c>
      <c r="F60" s="4">
        <f t="shared" si="2"/>
        <v>0.011379056565627283</v>
      </c>
      <c r="G60" s="4">
        <f t="shared" si="2"/>
        <v>0.011435680622677705</v>
      </c>
      <c r="H60" s="4">
        <f t="shared" si="2"/>
        <v>0.013611136381038447</v>
      </c>
      <c r="I60" s="4">
        <f t="shared" si="2"/>
        <v>0.013303660580221335</v>
      </c>
      <c r="J60" s="4">
        <f t="shared" si="2"/>
        <v>0.010601507826592669</v>
      </c>
    </row>
    <row r="61" spans="2:10" ht="12.75">
      <c r="B61" s="3" t="s">
        <v>3</v>
      </c>
      <c r="C61" s="124" t="s">
        <v>152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2:10" ht="12.75">
      <c r="B62" s="2"/>
      <c r="C62" s="124" t="s">
        <v>153</v>
      </c>
      <c r="D62" s="5">
        <v>0.009898456035221196</v>
      </c>
      <c r="E62" s="5">
        <v>0.004996741017577429</v>
      </c>
      <c r="F62" s="5">
        <v>0.004798707812186385</v>
      </c>
      <c r="G62" s="5">
        <v>0.0038702516748145063</v>
      </c>
      <c r="H62" s="5">
        <v>0.0044951696989364055</v>
      </c>
      <c r="I62" s="5">
        <v>0.004179238869542423</v>
      </c>
      <c r="J62" s="5">
        <v>0.0019252777628303833</v>
      </c>
    </row>
    <row r="63" spans="2:10" ht="12.75">
      <c r="B63" s="2"/>
      <c r="C63" s="124" t="s">
        <v>4</v>
      </c>
      <c r="D63" s="5">
        <v>0.004859845204642</v>
      </c>
      <c r="E63" s="5">
        <v>0.006801464142275997</v>
      </c>
      <c r="F63" s="5">
        <v>0.006580348753440898</v>
      </c>
      <c r="G63" s="5">
        <v>0.007565428947863199</v>
      </c>
      <c r="H63" s="5">
        <v>0.009115966682102041</v>
      </c>
      <c r="I63" s="5">
        <v>0.00912442171067891</v>
      </c>
      <c r="J63" s="5">
        <v>0.008676230063762285</v>
      </c>
    </row>
    <row r="64" spans="2:10" ht="12.75">
      <c r="B64" s="2" t="s">
        <v>151</v>
      </c>
      <c r="C64" s="124" t="s">
        <v>18</v>
      </c>
      <c r="D64" s="92">
        <v>0.0002813926008401546</v>
      </c>
      <c r="E64" s="92">
        <v>0.00016135370663667434</v>
      </c>
      <c r="F64" s="92">
        <v>0.00023164234953137428</v>
      </c>
      <c r="G64" s="92">
        <v>0.0002466790767572701</v>
      </c>
      <c r="H64" s="92">
        <v>0.0002750495676700248</v>
      </c>
      <c r="I64" s="92">
        <v>0.0003204907293908064</v>
      </c>
      <c r="J64" s="92">
        <v>0.00029000160311319113</v>
      </c>
    </row>
    <row r="65" spans="2:10" ht="12.75">
      <c r="B65" s="2" t="s">
        <v>26</v>
      </c>
      <c r="C65" s="124" t="s">
        <v>26</v>
      </c>
      <c r="D65" s="92">
        <v>0.004637811719936103</v>
      </c>
      <c r="E65" s="92">
        <v>0.002191164754665219</v>
      </c>
      <c r="F65" s="92">
        <v>0.0021028374486933487</v>
      </c>
      <c r="G65" s="92">
        <v>0.0023645719953651048</v>
      </c>
      <c r="H65" s="92">
        <v>0.002784706710206096</v>
      </c>
      <c r="I65" s="92">
        <v>0.0028143388518189617</v>
      </c>
      <c r="J65" s="92">
        <v>0.002593838963986679</v>
      </c>
    </row>
    <row r="66" spans="2:10" ht="12.75">
      <c r="B66" s="2" t="s">
        <v>28</v>
      </c>
      <c r="C66" s="124" t="s">
        <v>154</v>
      </c>
      <c r="D66" s="92">
        <v>0.014246903337754226</v>
      </c>
      <c r="E66" s="92">
        <v>0.009884054786216347</v>
      </c>
      <c r="F66" s="92">
        <v>0.009549934415706776</v>
      </c>
      <c r="G66" s="92">
        <v>0.010133424166129251</v>
      </c>
      <c r="H66" s="92">
        <v>0.01141572396940362</v>
      </c>
      <c r="I66" s="92">
        <v>0.010523447843700256</v>
      </c>
      <c r="J66" s="92">
        <v>0.010502629463979049</v>
      </c>
    </row>
    <row r="67" spans="2:10" ht="12.75">
      <c r="B67" s="2" t="s">
        <v>31</v>
      </c>
      <c r="C67" s="124" t="s">
        <v>155</v>
      </c>
      <c r="D67" s="92">
        <v>0.0022970213025214387</v>
      </c>
      <c r="E67" s="92">
        <v>0.0013221581571955905</v>
      </c>
      <c r="F67" s="92">
        <v>0.001289541787834622</v>
      </c>
      <c r="G67" s="92">
        <v>0.0012740929361457565</v>
      </c>
      <c r="H67" s="92">
        <v>0.0013871496535559846</v>
      </c>
      <c r="I67" s="92">
        <v>0.001281035298578801</v>
      </c>
      <c r="J67" s="92">
        <v>0.0011894336108197897</v>
      </c>
    </row>
    <row r="68" spans="2:10" ht="12.75">
      <c r="B68" s="2" t="s">
        <v>34</v>
      </c>
      <c r="C68" s="124" t="s">
        <v>156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</row>
    <row r="69" spans="2:10" ht="12.75">
      <c r="B69" s="2" t="s">
        <v>61</v>
      </c>
      <c r="C69" s="124" t="s">
        <v>157</v>
      </c>
      <c r="D69" s="92">
        <v>0</v>
      </c>
      <c r="E69" s="92">
        <v>0.0038901216312046357</v>
      </c>
      <c r="F69" s="92">
        <v>0.005120844984326131</v>
      </c>
      <c r="G69" s="92">
        <v>0.006910449372860012</v>
      </c>
      <c r="H69" s="92">
        <v>0.006507806870329921</v>
      </c>
      <c r="I69" s="92">
        <v>0.004512413201822725</v>
      </c>
      <c r="J69" s="92">
        <v>0.003906398891753073</v>
      </c>
    </row>
    <row r="70" ht="12.75"/>
    <row r="71" spans="2:10" ht="12.75">
      <c r="B71" s="2" t="s">
        <v>59</v>
      </c>
      <c r="D71" s="92">
        <f>SUM(D61:D69)</f>
        <v>0.036221430200915124</v>
      </c>
      <c r="E71" s="92">
        <f aca="true" t="shared" si="3" ref="E71:J71">SUM(E61:E69)</f>
        <v>0.02924705819577189</v>
      </c>
      <c r="F71" s="92">
        <f t="shared" si="3"/>
        <v>0.029673857551719533</v>
      </c>
      <c r="G71" s="92">
        <f t="shared" si="3"/>
        <v>0.0323648981699351</v>
      </c>
      <c r="H71" s="92">
        <f t="shared" si="3"/>
        <v>0.0359815731522041</v>
      </c>
      <c r="I71" s="92">
        <f t="shared" si="3"/>
        <v>0.032755386505532884</v>
      </c>
      <c r="J71" s="92">
        <f t="shared" si="3"/>
        <v>0.02908381036024445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117"/>
  <sheetViews>
    <sheetView showGridLines="0" zoomScale="70" zoomScaleNormal="70" zoomScalePageLayoutView="0" workbookViewId="0" topLeftCell="A1">
      <selection activeCell="AB43" sqref="AB4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2.57421875" style="0" customWidth="1"/>
    <col min="4" max="4" width="10.00390625" style="0" customWidth="1"/>
    <col min="5" max="5" width="7.140625" style="0" customWidth="1"/>
    <col min="6" max="6" width="6.8515625" style="0" customWidth="1"/>
    <col min="7" max="7" width="7.140625" style="0" customWidth="1"/>
    <col min="8" max="8" width="6.28125" style="0" customWidth="1"/>
    <col min="9" max="9" width="5.7109375" style="0" customWidth="1"/>
    <col min="10" max="10" width="6.57421875" style="0" customWidth="1"/>
    <col min="11" max="11" width="6.7109375" style="0" customWidth="1"/>
    <col min="12" max="12" width="1.421875" style="0" customWidth="1"/>
    <col min="13" max="13" width="10.28125" style="131" bestFit="1" customWidth="1"/>
    <col min="15" max="15" width="13.00390625" style="0" customWidth="1"/>
    <col min="18" max="18" width="12.140625" style="0" customWidth="1"/>
  </cols>
  <sheetData>
    <row r="2" spans="2:5" ht="16.5">
      <c r="B2" s="8" t="s">
        <v>104</v>
      </c>
      <c r="E2" t="s">
        <v>142</v>
      </c>
    </row>
    <row r="4" spans="2:13" ht="12.75">
      <c r="B4" s="2" t="s">
        <v>0</v>
      </c>
      <c r="C4" s="24" t="s">
        <v>1</v>
      </c>
      <c r="D4" s="24" t="s">
        <v>149</v>
      </c>
      <c r="E4" s="98">
        <v>1990</v>
      </c>
      <c r="F4" s="98">
        <v>2003</v>
      </c>
      <c r="G4" s="98">
        <v>2004</v>
      </c>
      <c r="H4" s="98">
        <v>2005</v>
      </c>
      <c r="I4" s="98">
        <v>2006</v>
      </c>
      <c r="J4" s="98">
        <v>2007</v>
      </c>
      <c r="K4" s="98">
        <v>2008</v>
      </c>
      <c r="L4" s="87"/>
      <c r="M4" s="130" t="s">
        <v>181</v>
      </c>
    </row>
    <row r="5" spans="2:13" ht="12.75">
      <c r="B5" s="19"/>
      <c r="C5" s="19"/>
      <c r="D5" s="19"/>
      <c r="E5" s="25"/>
      <c r="F5" s="25"/>
      <c r="G5" s="25"/>
      <c r="H5" s="25"/>
      <c r="I5" s="25"/>
      <c r="J5" s="25"/>
      <c r="K5" s="25"/>
      <c r="M5" s="131" t="s">
        <v>182</v>
      </c>
    </row>
    <row r="6" spans="2:11" ht="12.7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3" ht="12.75">
      <c r="B8" s="2" t="s">
        <v>2</v>
      </c>
      <c r="C8" s="2"/>
      <c r="D8" s="27">
        <v>4.521571592693057</v>
      </c>
      <c r="E8" s="27">
        <v>4.495065190916486</v>
      </c>
      <c r="F8" s="27">
        <v>3.715029271490059</v>
      </c>
      <c r="G8" s="27">
        <v>3.8201176225124773</v>
      </c>
      <c r="H8" s="27">
        <v>4.058157512479244</v>
      </c>
      <c r="I8" s="27">
        <v>4.243366594300892</v>
      </c>
      <c r="J8" s="27">
        <v>4.311778281050921</v>
      </c>
      <c r="K8" s="27">
        <v>3.839897724212864</v>
      </c>
      <c r="M8" s="128">
        <f>(K8-D8)/D8</f>
        <v>-0.15076038375280634</v>
      </c>
    </row>
    <row r="9" spans="2:13" ht="12.75">
      <c r="B9" s="3" t="s">
        <v>3</v>
      </c>
      <c r="C9" s="124" t="s">
        <v>64</v>
      </c>
      <c r="D9" s="89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M9" s="132"/>
    </row>
    <row r="10" spans="2:13" ht="12.75">
      <c r="B10" s="3"/>
      <c r="C10" s="124" t="s">
        <v>65</v>
      </c>
      <c r="D10" s="89">
        <v>3.691642416745431</v>
      </c>
      <c r="E10" s="28">
        <v>3.691642416745431</v>
      </c>
      <c r="F10" s="28">
        <v>2.3273539915271284</v>
      </c>
      <c r="G10" s="28">
        <v>2.3717999025540015</v>
      </c>
      <c r="H10" s="28">
        <v>2.4636322727449587</v>
      </c>
      <c r="I10" s="28">
        <v>2.458921610943748</v>
      </c>
      <c r="J10" s="28">
        <v>2.4391171693797236</v>
      </c>
      <c r="K10" s="28">
        <v>1.9468740626636276</v>
      </c>
      <c r="M10" s="132"/>
    </row>
    <row r="11" spans="2:13" ht="12.75">
      <c r="B11" s="3"/>
      <c r="C11" s="124" t="s">
        <v>4</v>
      </c>
      <c r="D11" s="89">
        <v>0.793617852988415</v>
      </c>
      <c r="E11" s="28">
        <v>0.793617852988415</v>
      </c>
      <c r="F11" s="28">
        <v>1.2300468090282566</v>
      </c>
      <c r="G11" s="28">
        <v>1.2552552129459005</v>
      </c>
      <c r="H11" s="28">
        <v>1.4000472418604355</v>
      </c>
      <c r="I11" s="28">
        <v>1.580068774566143</v>
      </c>
      <c r="J11" s="28">
        <v>1.6582249670228972</v>
      </c>
      <c r="K11" s="28">
        <v>1.6750650988944589</v>
      </c>
      <c r="M11" s="132"/>
    </row>
    <row r="12" spans="2:13" ht="12.75">
      <c r="B12" s="3"/>
      <c r="C12" s="3" t="s">
        <v>5</v>
      </c>
      <c r="D12" s="89">
        <v>0.006290208989340269</v>
      </c>
      <c r="E12" s="28">
        <v>0.006290208989340269</v>
      </c>
      <c r="F12" s="28">
        <v>0.00683894526018216</v>
      </c>
      <c r="G12" s="28">
        <v>0.006869753012265099</v>
      </c>
      <c r="H12" s="28">
        <v>0.006889458370681053</v>
      </c>
      <c r="I12" s="28">
        <v>0.006845072344167067</v>
      </c>
      <c r="J12" s="28">
        <v>0.006898661554619951</v>
      </c>
      <c r="K12" s="28">
        <v>0.0066624558603481845</v>
      </c>
      <c r="M12" s="132"/>
    </row>
    <row r="13" spans="2:13" ht="12.75">
      <c r="B13" s="3"/>
      <c r="C13" s="3" t="s">
        <v>91</v>
      </c>
      <c r="D13" s="89">
        <v>0.022616527258275166</v>
      </c>
      <c r="E13" s="28">
        <v>0</v>
      </c>
      <c r="F13" s="28">
        <v>0.12430499076770558</v>
      </c>
      <c r="G13" s="28">
        <v>0.15326305926538394</v>
      </c>
      <c r="H13" s="28">
        <v>0.15203611361903627</v>
      </c>
      <c r="I13" s="28">
        <v>0.1656759663322615</v>
      </c>
      <c r="J13" s="28">
        <v>0.17668417131206166</v>
      </c>
      <c r="K13" s="28">
        <v>0.1823835189462819</v>
      </c>
      <c r="M13" s="132"/>
    </row>
    <row r="14" spans="2:13" ht="12.75">
      <c r="B14" s="3"/>
      <c r="C14" s="3" t="s">
        <v>92</v>
      </c>
      <c r="D14" s="89">
        <v>0</v>
      </c>
      <c r="E14" s="28">
        <v>0</v>
      </c>
      <c r="F14" s="28">
        <v>0.009316034791988862</v>
      </c>
      <c r="G14" s="28">
        <v>0.013191666253180337</v>
      </c>
      <c r="H14" s="28">
        <v>0.012738330953308077</v>
      </c>
      <c r="I14" s="28">
        <v>0.012588532885772495</v>
      </c>
      <c r="J14" s="28">
        <v>0.012324109100881851</v>
      </c>
      <c r="K14" s="28">
        <v>0.011812905669487369</v>
      </c>
      <c r="M14" s="132"/>
    </row>
    <row r="15" spans="2:13" ht="12.75">
      <c r="B15" s="3"/>
      <c r="C15" s="3" t="s">
        <v>93</v>
      </c>
      <c r="D15" s="89">
        <v>9.874574977518771E-05</v>
      </c>
      <c r="E15" s="28">
        <v>0</v>
      </c>
      <c r="F15" s="28">
        <v>0.007355584051117881</v>
      </c>
      <c r="G15" s="28">
        <v>0.0065026535936247645</v>
      </c>
      <c r="H15" s="28">
        <v>0.005614791918970927</v>
      </c>
      <c r="I15" s="28">
        <v>0.005672481230438354</v>
      </c>
      <c r="J15" s="28">
        <v>0.005725291484406902</v>
      </c>
      <c r="K15" s="28">
        <v>0.005779642474076564</v>
      </c>
      <c r="M15" s="132"/>
    </row>
    <row r="16" spans="2:13" ht="12.75">
      <c r="B16" s="3"/>
      <c r="C16" s="3" t="s">
        <v>94</v>
      </c>
      <c r="D16" s="89">
        <v>0</v>
      </c>
      <c r="E16" s="28">
        <v>0</v>
      </c>
      <c r="F16" s="28">
        <v>0.0006069966540645735</v>
      </c>
      <c r="G16" s="28">
        <v>0.000958016596597575</v>
      </c>
      <c r="H16" s="28">
        <v>0.0013115309956817803</v>
      </c>
      <c r="I16" s="28">
        <v>0.0016699221619052174</v>
      </c>
      <c r="J16" s="28">
        <v>0.0020305009646324006</v>
      </c>
      <c r="K16" s="28">
        <v>0.0023906061633514166</v>
      </c>
      <c r="M16" s="132"/>
    </row>
    <row r="17" spans="2:13" ht="12.75">
      <c r="B17" s="3"/>
      <c r="C17" s="3" t="s">
        <v>95</v>
      </c>
      <c r="D17" s="89">
        <v>0.004749737180416268</v>
      </c>
      <c r="E17" s="28">
        <v>0</v>
      </c>
      <c r="F17" s="28">
        <v>0.002975997921818328</v>
      </c>
      <c r="G17" s="28">
        <v>0.003072231494744441</v>
      </c>
      <c r="H17" s="28">
        <v>0.0031751314303936212</v>
      </c>
      <c r="I17" s="28">
        <v>0.003285593644640377</v>
      </c>
      <c r="J17" s="28">
        <v>0.003395868399864206</v>
      </c>
      <c r="K17" s="28">
        <v>0.002043073134907058</v>
      </c>
      <c r="M17" s="132"/>
    </row>
    <row r="18" spans="2:13" ht="12.75">
      <c r="B18" s="3"/>
      <c r="C18" s="3" t="s">
        <v>96</v>
      </c>
      <c r="D18" s="89">
        <v>0.0025561037814036593</v>
      </c>
      <c r="E18" s="28">
        <v>0.003514712193298901</v>
      </c>
      <c r="F18" s="28">
        <v>0.006229921487796707</v>
      </c>
      <c r="G18" s="28">
        <v>0.009205126796779577</v>
      </c>
      <c r="H18" s="28">
        <v>0.01271264058577894</v>
      </c>
      <c r="I18" s="28">
        <v>0.008638640191815601</v>
      </c>
      <c r="J18" s="28">
        <v>0.007377541831833444</v>
      </c>
      <c r="K18" s="28">
        <v>0.006886360406324818</v>
      </c>
      <c r="M18" s="132"/>
    </row>
    <row r="19" spans="2:13" ht="12.75">
      <c r="B19" s="2" t="s">
        <v>6</v>
      </c>
      <c r="C19" s="2"/>
      <c r="D19" s="88">
        <v>4.321438446486679</v>
      </c>
      <c r="E19" s="27">
        <v>4.321438446486679</v>
      </c>
      <c r="F19" s="27">
        <v>5.728581156472136</v>
      </c>
      <c r="G19" s="27">
        <v>5.6367530721236</v>
      </c>
      <c r="H19" s="27">
        <v>5.771896313121617</v>
      </c>
      <c r="I19" s="27">
        <v>5.853164258046116</v>
      </c>
      <c r="J19" s="27">
        <v>5.959820083311696</v>
      </c>
      <c r="K19" s="27">
        <v>5.874863823425438</v>
      </c>
      <c r="M19" s="128">
        <f>(K19-D19)/D19</f>
        <v>0.3594695137221473</v>
      </c>
    </row>
    <row r="20" spans="2:13" ht="12.75">
      <c r="B20" s="3" t="s">
        <v>7</v>
      </c>
      <c r="C20" s="3" t="s">
        <v>8</v>
      </c>
      <c r="D20" s="89">
        <v>0.03641221548692027</v>
      </c>
      <c r="E20" s="28">
        <v>0.03641221548692027</v>
      </c>
      <c r="F20" s="28">
        <v>0.06291341330417585</v>
      </c>
      <c r="G20" s="28">
        <v>0.0667946076112913</v>
      </c>
      <c r="H20" s="28">
        <v>0.07400433721011221</v>
      </c>
      <c r="I20" s="28">
        <v>0.0708667058229814</v>
      </c>
      <c r="J20" s="28">
        <v>0.07117071934211476</v>
      </c>
      <c r="K20" s="28">
        <v>0.07134450333458654</v>
      </c>
      <c r="M20" s="132"/>
    </row>
    <row r="21" spans="2:13" ht="12.75">
      <c r="B21" s="3"/>
      <c r="C21" s="3" t="s">
        <v>9</v>
      </c>
      <c r="D21" s="89">
        <v>0.09630419644504429</v>
      </c>
      <c r="E21" s="28">
        <v>0.09630419644504429</v>
      </c>
      <c r="F21" s="28">
        <v>0.15697117652380388</v>
      </c>
      <c r="G21" s="28">
        <v>0.15890776220004055</v>
      </c>
      <c r="H21" s="28">
        <v>0.17402910568314015</v>
      </c>
      <c r="I21" s="28">
        <v>0.16791241579131658</v>
      </c>
      <c r="J21" s="28">
        <v>0.1766280225431067</v>
      </c>
      <c r="K21" s="28">
        <v>0.1800043893050877</v>
      </c>
      <c r="M21" s="132"/>
    </row>
    <row r="22" spans="2:13" ht="12.75">
      <c r="B22" s="3" t="s">
        <v>10</v>
      </c>
      <c r="C22" s="3" t="s">
        <v>11</v>
      </c>
      <c r="D22" s="89">
        <v>2.3821066640480306</v>
      </c>
      <c r="E22" s="28">
        <v>2.3821066640480306</v>
      </c>
      <c r="F22" s="28">
        <v>2.8796980856526924</v>
      </c>
      <c r="G22" s="28">
        <v>2.937227658342514</v>
      </c>
      <c r="H22" s="28">
        <v>2.93599136064744</v>
      </c>
      <c r="I22" s="28">
        <v>2.8304928014498745</v>
      </c>
      <c r="J22" s="28">
        <v>2.957581003745733</v>
      </c>
      <c r="K22" s="28">
        <v>2.790200641210133</v>
      </c>
      <c r="M22" s="132"/>
    </row>
    <row r="23" spans="2:13" ht="12.75">
      <c r="B23" s="3"/>
      <c r="C23" s="3" t="s">
        <v>12</v>
      </c>
      <c r="D23" s="89">
        <v>0.3258802265699781</v>
      </c>
      <c r="E23" s="28">
        <v>0.3258802265699781</v>
      </c>
      <c r="F23" s="28">
        <v>0.5008811408205334</v>
      </c>
      <c r="G23" s="28">
        <v>0.5204584425124895</v>
      </c>
      <c r="H23" s="28">
        <v>0.5261248981575467</v>
      </c>
      <c r="I23" s="28">
        <v>0.5337777478419129</v>
      </c>
      <c r="J23" s="28">
        <v>0.4527866524659262</v>
      </c>
      <c r="K23" s="28">
        <v>0.42281487526404654</v>
      </c>
      <c r="M23" s="132"/>
    </row>
    <row r="24" spans="2:13" ht="12.75">
      <c r="B24" s="3"/>
      <c r="C24" s="3" t="s">
        <v>13</v>
      </c>
      <c r="D24" s="89">
        <v>0.039261792842023774</v>
      </c>
      <c r="E24" s="28">
        <v>0.039261792842023774</v>
      </c>
      <c r="F24" s="28">
        <v>0.05725243677727438</v>
      </c>
      <c r="G24" s="28">
        <v>0.05899985188049035</v>
      </c>
      <c r="H24" s="28">
        <v>0.06092295408006845</v>
      </c>
      <c r="I24" s="28">
        <v>0.04880996690856666</v>
      </c>
      <c r="J24" s="28">
        <v>0.057981586333267665</v>
      </c>
      <c r="K24" s="28">
        <v>0.05491325131151738</v>
      </c>
      <c r="M24" s="132"/>
    </row>
    <row r="25" spans="2:13" ht="12.75">
      <c r="B25" s="3"/>
      <c r="C25" s="3" t="s">
        <v>14</v>
      </c>
      <c r="D25" s="89">
        <v>1.0370116224311372</v>
      </c>
      <c r="E25" s="28">
        <v>1.0370116224311372</v>
      </c>
      <c r="F25" s="28">
        <v>1.7091757886784338</v>
      </c>
      <c r="G25" s="28">
        <v>1.5189121066975846</v>
      </c>
      <c r="H25" s="28">
        <v>1.6046731721633614</v>
      </c>
      <c r="I25" s="28">
        <v>1.7400804598511996</v>
      </c>
      <c r="J25" s="28">
        <v>1.7907479187388824</v>
      </c>
      <c r="K25" s="28">
        <v>1.8862408068817165</v>
      </c>
      <c r="M25" s="132"/>
    </row>
    <row r="26" spans="2:13" ht="12.75">
      <c r="B26" s="3"/>
      <c r="C26" s="3" t="s">
        <v>15</v>
      </c>
      <c r="D26" s="89">
        <v>0.01353208128644414</v>
      </c>
      <c r="E26" s="28">
        <v>0.01353208128644414</v>
      </c>
      <c r="F26" s="28">
        <v>0.020930096918470205</v>
      </c>
      <c r="G26" s="28">
        <v>0.018643617012166044</v>
      </c>
      <c r="H26" s="28">
        <v>0.02033368790666335</v>
      </c>
      <c r="I26" s="28">
        <v>0.01728100865471593</v>
      </c>
      <c r="J26" s="28">
        <v>0.019368941433271385</v>
      </c>
      <c r="K26" s="28">
        <v>0.016807127052117996</v>
      </c>
      <c r="M26" s="132"/>
    </row>
    <row r="27" spans="2:13" ht="12.75">
      <c r="B27" s="3"/>
      <c r="C27" s="3" t="s">
        <v>16</v>
      </c>
      <c r="D27" s="89">
        <v>0</v>
      </c>
      <c r="E27" s="28">
        <v>0</v>
      </c>
      <c r="F27" s="28">
        <v>0.004490724820030915</v>
      </c>
      <c r="G27" s="28">
        <v>0.0047563705802309755</v>
      </c>
      <c r="H27" s="28">
        <v>0.0051255269369806745</v>
      </c>
      <c r="I27" s="28">
        <v>0.005244280190214778</v>
      </c>
      <c r="J27" s="28">
        <v>0.004972429709167883</v>
      </c>
      <c r="K27" s="28">
        <v>0.005170552917385787</v>
      </c>
      <c r="M27" s="132"/>
    </row>
    <row r="28" spans="2:13" ht="12.75">
      <c r="B28" s="3"/>
      <c r="C28" s="3" t="s">
        <v>17</v>
      </c>
      <c r="D28" s="89">
        <v>0.006773652328079492</v>
      </c>
      <c r="E28" s="28">
        <v>0.006773652328079492</v>
      </c>
      <c r="F28" s="28">
        <v>0.0049545741815669835</v>
      </c>
      <c r="G28" s="28">
        <v>0.005108265540109115</v>
      </c>
      <c r="H28" s="28">
        <v>0.0041824766150376615</v>
      </c>
      <c r="I28" s="28">
        <v>0.003876059884134686</v>
      </c>
      <c r="J28" s="28">
        <v>0.0038162746455279823</v>
      </c>
      <c r="K28" s="28">
        <v>0.002849352297105017</v>
      </c>
      <c r="M28" s="132"/>
    </row>
    <row r="29" spans="2:13" ht="12.75">
      <c r="B29" s="3" t="s">
        <v>18</v>
      </c>
      <c r="C29" s="124" t="s">
        <v>18</v>
      </c>
      <c r="D29" s="89">
        <v>0.06923888822941403</v>
      </c>
      <c r="E29" s="28">
        <v>0.06923888822941403</v>
      </c>
      <c r="F29" s="28">
        <v>0.06017434007413065</v>
      </c>
      <c r="G29" s="28">
        <v>0.08035056084319994</v>
      </c>
      <c r="H29" s="28">
        <v>0.08201828033453876</v>
      </c>
      <c r="I29" s="28">
        <v>0.08411957723712632</v>
      </c>
      <c r="J29" s="28">
        <v>0.10437075380008415</v>
      </c>
      <c r="K29" s="28">
        <v>0.10143186579807786</v>
      </c>
      <c r="M29" s="132"/>
    </row>
    <row r="30" spans="2:13" ht="12.75">
      <c r="B30" s="3"/>
      <c r="C30" s="3" t="s">
        <v>19</v>
      </c>
      <c r="D30" s="89">
        <v>0.0030285229926227883</v>
      </c>
      <c r="E30" s="28">
        <v>0.0030285229926227883</v>
      </c>
      <c r="F30" s="28">
        <v>0.0032166744566380257</v>
      </c>
      <c r="G30" s="28">
        <v>0.002837766115767509</v>
      </c>
      <c r="H30" s="28">
        <v>0.0020944834468263293</v>
      </c>
      <c r="I30" s="28">
        <v>0.0020552646126803732</v>
      </c>
      <c r="J30" s="28">
        <v>0.0020612450815298286</v>
      </c>
      <c r="K30" s="28">
        <v>0.0006838886219092332</v>
      </c>
      <c r="M30" s="132"/>
    </row>
    <row r="31" spans="2:13" ht="12.75">
      <c r="B31" s="3" t="s">
        <v>20</v>
      </c>
      <c r="C31" s="3" t="s">
        <v>21</v>
      </c>
      <c r="D31" s="89">
        <v>0.17552038562427763</v>
      </c>
      <c r="E31" s="28">
        <v>0.17552038562427763</v>
      </c>
      <c r="F31" s="28">
        <v>0.1728901306556609</v>
      </c>
      <c r="G31" s="28">
        <v>0.17244009173211114</v>
      </c>
      <c r="H31" s="28">
        <v>0.198324909744404</v>
      </c>
      <c r="I31" s="28">
        <v>0.26129841275899535</v>
      </c>
      <c r="J31" s="28">
        <v>0.22939646054928473</v>
      </c>
      <c r="K31" s="28">
        <v>0.25257399003171244</v>
      </c>
      <c r="M31" s="132"/>
    </row>
    <row r="32" spans="2:13" ht="12.75">
      <c r="B32" s="3" t="s">
        <v>22</v>
      </c>
      <c r="C32" s="3" t="s">
        <v>23</v>
      </c>
      <c r="D32" s="89">
        <v>0.12868948785034817</v>
      </c>
      <c r="E32" s="28">
        <v>0.12868948785034817</v>
      </c>
      <c r="F32" s="28">
        <v>0.08504625837585982</v>
      </c>
      <c r="G32" s="28">
        <v>0.08125994521090264</v>
      </c>
      <c r="H32" s="28">
        <v>0.07322674980838235</v>
      </c>
      <c r="I32" s="28">
        <v>0.07532938980163888</v>
      </c>
      <c r="J32" s="28">
        <v>0.07679108219349147</v>
      </c>
      <c r="K32" s="28">
        <v>0.07621656646729238</v>
      </c>
      <c r="M32" s="132"/>
    </row>
    <row r="33" spans="2:13" ht="12.75">
      <c r="B33" s="3" t="s">
        <v>24</v>
      </c>
      <c r="C33" s="3" t="s">
        <v>25</v>
      </c>
      <c r="D33" s="89">
        <v>0.007678710352358047</v>
      </c>
      <c r="E33" s="28">
        <v>0.007678710352358047</v>
      </c>
      <c r="F33" s="28">
        <v>0.00998631523286384</v>
      </c>
      <c r="G33" s="28">
        <v>0.010056025844703935</v>
      </c>
      <c r="H33" s="28">
        <v>0.010844370387115988</v>
      </c>
      <c r="I33" s="28">
        <v>0.012020167240757744</v>
      </c>
      <c r="J33" s="28">
        <v>0.012146992730308894</v>
      </c>
      <c r="K33" s="28">
        <v>0.013612012932749214</v>
      </c>
      <c r="M33" s="132"/>
    </row>
    <row r="34" spans="2:13" ht="12.75">
      <c r="B34" s="2" t="s">
        <v>26</v>
      </c>
      <c r="C34" s="124" t="s">
        <v>26</v>
      </c>
      <c r="D34" s="88">
        <v>1.162536606054947</v>
      </c>
      <c r="E34" s="27">
        <v>1.162536606054947</v>
      </c>
      <c r="F34" s="27">
        <v>0.49749302959045816</v>
      </c>
      <c r="G34" s="27">
        <v>0.5057502630592448</v>
      </c>
      <c r="H34" s="27">
        <v>0.559798953785166</v>
      </c>
      <c r="I34" s="27">
        <v>0.6024649541995108</v>
      </c>
      <c r="J34" s="27">
        <v>0.6271371107328646</v>
      </c>
      <c r="K34" s="27">
        <v>0.604608173872883</v>
      </c>
      <c r="M34" s="128">
        <f>(K34-D34)/D34</f>
        <v>-0.4799233239419332</v>
      </c>
    </row>
    <row r="35" spans="2:13" ht="12.75">
      <c r="B35" s="2" t="s">
        <v>27</v>
      </c>
      <c r="C35" s="2"/>
      <c r="D35" s="88">
        <v>7.274200555787468</v>
      </c>
      <c r="E35" s="27">
        <v>7.263122175226411</v>
      </c>
      <c r="F35" s="27">
        <v>6.0319998592898</v>
      </c>
      <c r="G35" s="27">
        <v>6.133254162996642</v>
      </c>
      <c r="H35" s="27">
        <v>6.048817974038057</v>
      </c>
      <c r="I35" s="27">
        <v>6.22912136188429</v>
      </c>
      <c r="J35" s="27">
        <v>6.163877545081201</v>
      </c>
      <c r="K35" s="27">
        <v>6.21107747263856</v>
      </c>
      <c r="M35" s="128">
        <f>(K35-D35)/D35</f>
        <v>-0.14614981742606353</v>
      </c>
    </row>
    <row r="36" spans="2:13" ht="12.75">
      <c r="B36" s="3" t="s">
        <v>28</v>
      </c>
      <c r="C36" s="124" t="s">
        <v>143</v>
      </c>
      <c r="D36" s="89">
        <v>7.228628540353244</v>
      </c>
      <c r="E36" s="28">
        <v>7.228628540353244</v>
      </c>
      <c r="F36" s="28">
        <v>5.914194390708252</v>
      </c>
      <c r="G36" s="28">
        <v>6.014291571861735</v>
      </c>
      <c r="H36" s="28">
        <v>5.918714890876673</v>
      </c>
      <c r="I36" s="28">
        <v>6.09819440175971</v>
      </c>
      <c r="J36" s="28">
        <v>6.032901406447953</v>
      </c>
      <c r="K36" s="28">
        <v>6.079360266666303</v>
      </c>
      <c r="M36" s="132"/>
    </row>
    <row r="37" spans="2:13" ht="12.75">
      <c r="B37" s="3"/>
      <c r="C37" s="3" t="s">
        <v>29</v>
      </c>
      <c r="D37" s="89">
        <v>0.03412667556525479</v>
      </c>
      <c r="E37" s="28">
        <v>0.03412667556525479</v>
      </c>
      <c r="F37" s="28">
        <v>0.04199860282830384</v>
      </c>
      <c r="G37" s="28">
        <v>0.042182366249564715</v>
      </c>
      <c r="H37" s="28">
        <v>0.043454020765740585</v>
      </c>
      <c r="I37" s="28">
        <v>0.044247825354117656</v>
      </c>
      <c r="J37" s="28">
        <v>0.04398061380671459</v>
      </c>
      <c r="K37" s="28">
        <v>0.04451813427762402</v>
      </c>
      <c r="M37" s="132"/>
    </row>
    <row r="38" spans="2:13" ht="12.75">
      <c r="B38" s="3"/>
      <c r="C38" s="3" t="s">
        <v>67</v>
      </c>
      <c r="D38" s="89">
        <v>3.748117578744032E-05</v>
      </c>
      <c r="E38" s="28">
        <v>3.748117578744032E-05</v>
      </c>
      <c r="F38" s="28">
        <v>4.752348157793988E-05</v>
      </c>
      <c r="G38" s="28">
        <v>4.053863173114527E-05</v>
      </c>
      <c r="H38" s="28">
        <v>3.752166385151969E-05</v>
      </c>
      <c r="I38" s="28">
        <v>3.4845844454200796E-05</v>
      </c>
      <c r="J38" s="28">
        <v>3.105839129573778E-05</v>
      </c>
      <c r="K38" s="28">
        <v>3.113096775573041E-05</v>
      </c>
      <c r="M38" s="132"/>
    </row>
    <row r="39" spans="2:13" ht="12.75">
      <c r="B39" s="3"/>
      <c r="C39" s="3" t="s">
        <v>97</v>
      </c>
      <c r="D39" s="89">
        <v>0.011407858693181762</v>
      </c>
      <c r="E39" s="28">
        <v>0.00032947813212446845</v>
      </c>
      <c r="F39" s="28">
        <v>0.07575934227166632</v>
      </c>
      <c r="G39" s="28">
        <v>0.07673968625361091</v>
      </c>
      <c r="H39" s="28">
        <v>0.086611540731791</v>
      </c>
      <c r="I39" s="28">
        <v>0.08664428892600712</v>
      </c>
      <c r="J39" s="28">
        <v>0.08696446643523731</v>
      </c>
      <c r="K39" s="28">
        <v>0.08716794072687792</v>
      </c>
      <c r="M39" s="132"/>
    </row>
    <row r="40" spans="2:13" ht="12.75">
      <c r="B40" s="2" t="s">
        <v>30</v>
      </c>
      <c r="C40" s="2"/>
      <c r="D40" s="88">
        <v>6.036650583364024</v>
      </c>
      <c r="E40" s="27">
        <v>6.036650583364024</v>
      </c>
      <c r="F40" s="27">
        <v>5.849813946379841</v>
      </c>
      <c r="G40" s="27">
        <v>5.723916241632282</v>
      </c>
      <c r="H40" s="27">
        <v>5.673660716293282</v>
      </c>
      <c r="I40" s="27">
        <v>5.586185150117553</v>
      </c>
      <c r="J40" s="27">
        <v>5.458286528083464</v>
      </c>
      <c r="K40" s="27">
        <v>5.350983766576005</v>
      </c>
      <c r="M40" s="128">
        <f>(K40-D40)/D40</f>
        <v>-0.11358398292549834</v>
      </c>
    </row>
    <row r="41" spans="2:13" ht="12.75">
      <c r="B41" s="3" t="s">
        <v>31</v>
      </c>
      <c r="C41" s="124" t="s">
        <v>144</v>
      </c>
      <c r="D41" s="89">
        <v>0.9895579129523222</v>
      </c>
      <c r="E41" s="28">
        <v>0.9895579129523222</v>
      </c>
      <c r="F41" s="28">
        <v>0.8405178575649099</v>
      </c>
      <c r="G41" s="28">
        <v>0.8170375262293048</v>
      </c>
      <c r="H41" s="28">
        <v>0.8177193083751237</v>
      </c>
      <c r="I41" s="28">
        <v>0.7827201117608567</v>
      </c>
      <c r="J41" s="28">
        <v>0.7541507050051827</v>
      </c>
      <c r="K41" s="28">
        <v>0.744211693820235</v>
      </c>
      <c r="M41" s="132"/>
    </row>
    <row r="42" spans="2:13" ht="12.75">
      <c r="B42" s="3"/>
      <c r="C42" s="3" t="s">
        <v>32</v>
      </c>
      <c r="D42" s="89">
        <v>0.0008230180156591425</v>
      </c>
      <c r="E42" s="28">
        <v>0.0008230180156591425</v>
      </c>
      <c r="F42" s="28">
        <v>0.0008824445497009238</v>
      </c>
      <c r="G42" s="28">
        <v>0.0008864197435180772</v>
      </c>
      <c r="H42" s="28">
        <v>0.0008889623704104585</v>
      </c>
      <c r="I42" s="28">
        <v>0.0009049257907367985</v>
      </c>
      <c r="J42" s="28">
        <v>0.0009035081981494068</v>
      </c>
      <c r="K42" s="28">
        <v>0.0008807014847161572</v>
      </c>
      <c r="M42" s="132"/>
    </row>
    <row r="43" spans="2:13" ht="12.75">
      <c r="B43" s="3" t="s">
        <v>68</v>
      </c>
      <c r="C43" s="3" t="s">
        <v>69</v>
      </c>
      <c r="D43" s="89">
        <v>1.730595890173353</v>
      </c>
      <c r="E43" s="28">
        <v>1.730595890173353</v>
      </c>
      <c r="F43" s="28">
        <v>1.844198739935619</v>
      </c>
      <c r="G43" s="28">
        <v>1.8468579150194198</v>
      </c>
      <c r="H43" s="28">
        <v>1.914853055147842</v>
      </c>
      <c r="I43" s="28">
        <v>1.8794360084130906</v>
      </c>
      <c r="J43" s="28">
        <v>1.895658221267898</v>
      </c>
      <c r="K43" s="28">
        <v>1.8689748905397587</v>
      </c>
      <c r="M43" s="132"/>
    </row>
    <row r="44" spans="2:13" ht="12.75">
      <c r="B44" s="3"/>
      <c r="C44" s="3" t="s">
        <v>70</v>
      </c>
      <c r="D44" s="89">
        <v>0.28071852480000004</v>
      </c>
      <c r="E44" s="28">
        <v>0.28071852480000004</v>
      </c>
      <c r="F44" s="28">
        <v>0.22586215680000002</v>
      </c>
      <c r="G44" s="28">
        <v>0.2246658624</v>
      </c>
      <c r="H44" s="28">
        <v>0.21212298240000002</v>
      </c>
      <c r="I44" s="28">
        <v>0.20472017956281674</v>
      </c>
      <c r="J44" s="28">
        <v>0.19865662320000002</v>
      </c>
      <c r="K44" s="28">
        <v>0.194019084</v>
      </c>
      <c r="M44" s="132"/>
    </row>
    <row r="45" spans="2:13" ht="12.75">
      <c r="B45" s="3"/>
      <c r="C45" s="3" t="s">
        <v>71</v>
      </c>
      <c r="D45" s="89">
        <v>0.000770175</v>
      </c>
      <c r="E45" s="28">
        <v>0.000770175</v>
      </c>
      <c r="F45" s="28">
        <v>0.0002995649999999999</v>
      </c>
      <c r="G45" s="28">
        <v>0.0002835</v>
      </c>
      <c r="H45" s="28">
        <v>0.000246015</v>
      </c>
      <c r="I45" s="28">
        <v>0.00026250000000000004</v>
      </c>
      <c r="J45" s="28">
        <v>0.000265965</v>
      </c>
      <c r="K45" s="28">
        <v>0.00029904000000000004</v>
      </c>
      <c r="M45" s="132"/>
    </row>
    <row r="46" spans="2:13" ht="12.75">
      <c r="B46" s="3"/>
      <c r="C46" s="3" t="s">
        <v>72</v>
      </c>
      <c r="D46" s="89">
        <v>0.0029196720000000008</v>
      </c>
      <c r="E46" s="28">
        <v>0.0029196720000000008</v>
      </c>
      <c r="F46" s="28">
        <v>0.0037565640000000004</v>
      </c>
      <c r="G46" s="28">
        <v>0.003489696</v>
      </c>
      <c r="H46" s="28">
        <v>0.0035070839999999997</v>
      </c>
      <c r="I46" s="28">
        <v>0.0038934000000000004</v>
      </c>
      <c r="J46" s="28">
        <v>0.00408807</v>
      </c>
      <c r="K46" s="28">
        <v>0.004464558</v>
      </c>
      <c r="M46" s="132"/>
    </row>
    <row r="47" spans="2:13" ht="12.75">
      <c r="B47" s="3"/>
      <c r="C47" s="3" t="s">
        <v>73</v>
      </c>
      <c r="D47" s="89">
        <v>0.02164497300000001</v>
      </c>
      <c r="E47" s="28">
        <v>0.02164497300000001</v>
      </c>
      <c r="F47" s="28">
        <v>0.013661203500000002</v>
      </c>
      <c r="G47" s="28">
        <v>0.013357827000000003</v>
      </c>
      <c r="H47" s="28">
        <v>0.012791929499999998</v>
      </c>
      <c r="I47" s="28">
        <v>0.012177900000000002</v>
      </c>
      <c r="J47" s="28">
        <v>0.012929175</v>
      </c>
      <c r="K47" s="28">
        <v>0.012676041</v>
      </c>
      <c r="M47" s="132"/>
    </row>
    <row r="48" spans="2:13" ht="12.75">
      <c r="B48" s="3"/>
      <c r="C48" s="3" t="s">
        <v>74</v>
      </c>
      <c r="D48" s="89">
        <v>0.00017527863065281001</v>
      </c>
      <c r="E48" s="28">
        <v>0.00017527863065281001</v>
      </c>
      <c r="F48" s="28">
        <v>0.0005994942408</v>
      </c>
      <c r="G48" s="28">
        <v>0</v>
      </c>
      <c r="H48" s="28">
        <v>0.000515942973</v>
      </c>
      <c r="I48" s="28">
        <v>0.00034272693</v>
      </c>
      <c r="J48" s="28">
        <v>0.0003532866246</v>
      </c>
      <c r="K48" s="28">
        <v>0.0004717982457577198</v>
      </c>
      <c r="M48" s="132"/>
    </row>
    <row r="49" spans="2:13" ht="12.75">
      <c r="B49" s="3" t="s">
        <v>75</v>
      </c>
      <c r="C49" s="3" t="s">
        <v>69</v>
      </c>
      <c r="D49" s="89">
        <v>0.24675348189240842</v>
      </c>
      <c r="E49" s="28">
        <v>0.24675348189240842</v>
      </c>
      <c r="F49" s="28">
        <v>0.2650259257320117</v>
      </c>
      <c r="G49" s="28">
        <v>0.2661927141434433</v>
      </c>
      <c r="H49" s="28">
        <v>0.287956955705394</v>
      </c>
      <c r="I49" s="28">
        <v>0.2823656774983643</v>
      </c>
      <c r="J49" s="28">
        <v>0.28331809834869565</v>
      </c>
      <c r="K49" s="28">
        <v>0.28031122390900237</v>
      </c>
      <c r="M49" s="132"/>
    </row>
    <row r="50" spans="2:13" ht="12.75">
      <c r="B50" s="3"/>
      <c r="C50" s="3" t="s">
        <v>70</v>
      </c>
      <c r="D50" s="89">
        <v>0.006667064964000001</v>
      </c>
      <c r="E50" s="28">
        <v>0.006667064964000001</v>
      </c>
      <c r="F50" s="28">
        <v>0.005364226224</v>
      </c>
      <c r="G50" s="28">
        <v>0.005335814232</v>
      </c>
      <c r="H50" s="28">
        <v>0.0050379208320000006</v>
      </c>
      <c r="I50" s="28">
        <v>0.004862104264616897</v>
      </c>
      <c r="J50" s="28">
        <v>0.004718094801</v>
      </c>
      <c r="K50" s="28">
        <v>0.004607953245</v>
      </c>
      <c r="M50" s="132"/>
    </row>
    <row r="51" spans="2:13" ht="12.75">
      <c r="B51" s="3"/>
      <c r="C51" s="3" t="s">
        <v>71</v>
      </c>
      <c r="D51" s="89">
        <v>1.8484200000000005E-05</v>
      </c>
      <c r="E51" s="28">
        <v>1.8484200000000005E-05</v>
      </c>
      <c r="F51" s="28">
        <v>7.1895599999999995E-06</v>
      </c>
      <c r="G51" s="28">
        <v>6.804000000000002E-06</v>
      </c>
      <c r="H51" s="28">
        <v>5.904360000000001E-06</v>
      </c>
      <c r="I51" s="28">
        <v>6.3E-06</v>
      </c>
      <c r="J51" s="28">
        <v>6.383159999999998E-06</v>
      </c>
      <c r="K51" s="28">
        <v>7.17696E-06</v>
      </c>
      <c r="M51" s="132"/>
    </row>
    <row r="52" spans="2:13" ht="12.75">
      <c r="B52" s="3"/>
      <c r="C52" s="3" t="s">
        <v>72</v>
      </c>
      <c r="D52" s="89">
        <v>0.00022708559999999996</v>
      </c>
      <c r="E52" s="28">
        <v>0.00022708559999999996</v>
      </c>
      <c r="F52" s="28">
        <v>0.00029217720000000003</v>
      </c>
      <c r="G52" s="28">
        <v>0.00027142080000000003</v>
      </c>
      <c r="H52" s="28">
        <v>0.00027277320000000004</v>
      </c>
      <c r="I52" s="28">
        <v>0.00030282000000000003</v>
      </c>
      <c r="J52" s="28">
        <v>0.00031796099999999996</v>
      </c>
      <c r="K52" s="28">
        <v>0.0003472434000000001</v>
      </c>
      <c r="M52" s="132"/>
    </row>
    <row r="53" spans="2:13" ht="12.75">
      <c r="B53" s="3"/>
      <c r="C53" s="3" t="s">
        <v>73</v>
      </c>
      <c r="D53" s="89">
        <v>0.10187567292</v>
      </c>
      <c r="E53" s="28">
        <v>0.10187567292</v>
      </c>
      <c r="F53" s="28">
        <v>0.06429873114</v>
      </c>
      <c r="G53" s="28">
        <v>0.06287083907999999</v>
      </c>
      <c r="H53" s="28">
        <v>0.06020734818000001</v>
      </c>
      <c r="I53" s="28">
        <v>0.05731731600000002</v>
      </c>
      <c r="J53" s="28">
        <v>0.060853317</v>
      </c>
      <c r="K53" s="28">
        <v>0.05966189964</v>
      </c>
      <c r="M53" s="132"/>
    </row>
    <row r="54" spans="2:13" ht="12.75">
      <c r="B54" s="3"/>
      <c r="C54" s="3" t="s">
        <v>76</v>
      </c>
      <c r="D54" s="89">
        <v>0.018283595186914265</v>
      </c>
      <c r="E54" s="28">
        <v>0.018283595186914265</v>
      </c>
      <c r="F54" s="28">
        <v>0.030340334934000002</v>
      </c>
      <c r="G54" s="28">
        <v>0.029131981934328005</v>
      </c>
      <c r="H54" s="28">
        <v>0.028849679585999995</v>
      </c>
      <c r="I54" s="28">
        <v>0.030151935450000004</v>
      </c>
      <c r="J54" s="28">
        <v>0.028282992192</v>
      </c>
      <c r="K54" s="28">
        <v>0.027781108340419608</v>
      </c>
      <c r="M54" s="132"/>
    </row>
    <row r="55" spans="2:13" ht="12.75">
      <c r="B55" s="3"/>
      <c r="C55" s="3" t="s">
        <v>74</v>
      </c>
      <c r="D55" s="89">
        <v>4.3651766254531215E-06</v>
      </c>
      <c r="E55" s="28">
        <v>4.3651766254531215E-06</v>
      </c>
      <c r="F55" s="28">
        <v>1.4929933200000003E-05</v>
      </c>
      <c r="G55" s="28">
        <v>0</v>
      </c>
      <c r="H55" s="28">
        <v>1.28491545E-05</v>
      </c>
      <c r="I55" s="28">
        <v>8.535345E-06</v>
      </c>
      <c r="J55" s="28">
        <v>8.7983259E-06</v>
      </c>
      <c r="K55" s="28">
        <v>1.174976474109264E-05</v>
      </c>
      <c r="M55" s="132"/>
    </row>
    <row r="56" spans="2:13" ht="12.75">
      <c r="B56" s="23" t="s">
        <v>56</v>
      </c>
      <c r="C56" s="3" t="s">
        <v>83</v>
      </c>
      <c r="D56" s="89">
        <v>0.0074106089120510536</v>
      </c>
      <c r="E56" s="28">
        <v>0.0074106089120510536</v>
      </c>
      <c r="F56" s="28">
        <v>0.007920313407257438</v>
      </c>
      <c r="G56" s="28">
        <v>0.00790915909057661</v>
      </c>
      <c r="H56" s="28">
        <v>0.007888439024276384</v>
      </c>
      <c r="I56" s="28">
        <v>0.007960670808455098</v>
      </c>
      <c r="J56" s="28">
        <v>0.007942274187598365</v>
      </c>
      <c r="K56" s="28">
        <v>0.007913012047895313</v>
      </c>
      <c r="M56" s="132"/>
    </row>
    <row r="57" spans="2:13" ht="12.75">
      <c r="B57" s="23"/>
      <c r="C57" s="3" t="s">
        <v>84</v>
      </c>
      <c r="D57" s="89">
        <v>0.22703114051733303</v>
      </c>
      <c r="E57" s="28">
        <v>0.22703114051733303</v>
      </c>
      <c r="F57" s="28">
        <v>0.2174982031806943</v>
      </c>
      <c r="G57" s="28">
        <v>0.21548365563919028</v>
      </c>
      <c r="H57" s="28">
        <v>0.20832281733591299</v>
      </c>
      <c r="I57" s="28">
        <v>0.2043227769436983</v>
      </c>
      <c r="J57" s="28">
        <v>0.20740712955150017</v>
      </c>
      <c r="K57" s="28">
        <v>0.20378100029620103</v>
      </c>
      <c r="M57" s="132"/>
    </row>
    <row r="58" spans="2:13" ht="15.75">
      <c r="B58" s="23"/>
      <c r="C58" s="3" t="s">
        <v>101</v>
      </c>
      <c r="D58" s="89">
        <v>0.06191310902534012</v>
      </c>
      <c r="E58" s="28">
        <v>0.06191310902534012</v>
      </c>
      <c r="F58" s="28">
        <v>0.0795025420602927</v>
      </c>
      <c r="G58" s="28">
        <v>0.052396494234345205</v>
      </c>
      <c r="H58" s="28">
        <v>0.06770018531979993</v>
      </c>
      <c r="I58" s="28">
        <v>0.06888235971797708</v>
      </c>
      <c r="J58" s="28">
        <v>0.06306712064025993</v>
      </c>
      <c r="K58" s="28">
        <v>0.06017805786697642</v>
      </c>
      <c r="M58" s="132"/>
    </row>
    <row r="59" spans="2:13" ht="12.75">
      <c r="B59" s="23"/>
      <c r="C59" s="3" t="s">
        <v>86</v>
      </c>
      <c r="D59" s="89">
        <v>2.337674101599619</v>
      </c>
      <c r="E59" s="28">
        <v>2.337674101599619</v>
      </c>
      <c r="F59" s="28">
        <v>2.2497713474173557</v>
      </c>
      <c r="G59" s="28">
        <v>2.177738612086156</v>
      </c>
      <c r="H59" s="28">
        <v>2.0447605638290223</v>
      </c>
      <c r="I59" s="28">
        <v>2.04554690163194</v>
      </c>
      <c r="J59" s="28">
        <v>1.9353588045806798</v>
      </c>
      <c r="K59" s="28">
        <v>1.880385534015301</v>
      </c>
      <c r="M59" s="132"/>
    </row>
    <row r="60" spans="2:13" ht="12.75">
      <c r="B60" s="23"/>
      <c r="C60" s="3" t="s">
        <v>77</v>
      </c>
      <c r="D60" s="89">
        <v>0.0015864287977457004</v>
      </c>
      <c r="E60" s="28">
        <v>0.0015864287977457004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M60" s="132"/>
    </row>
    <row r="61" spans="2:13" ht="12.75">
      <c r="B61" s="2" t="s">
        <v>33</v>
      </c>
      <c r="C61" s="2"/>
      <c r="D61" s="88">
        <v>0.760719949610916</v>
      </c>
      <c r="E61" s="27">
        <v>0.760719949610916</v>
      </c>
      <c r="F61" s="27">
        <v>0.21595515472453872</v>
      </c>
      <c r="G61" s="27">
        <v>0.22105611600563996</v>
      </c>
      <c r="H61" s="27">
        <v>0.40826448610165755</v>
      </c>
      <c r="I61" s="27">
        <v>0.42177628276989637</v>
      </c>
      <c r="J61" s="27">
        <v>0.47527183237162723</v>
      </c>
      <c r="K61" s="27">
        <v>0.389925822135105</v>
      </c>
      <c r="M61" s="128">
        <f>(K61-D61)/D61</f>
        <v>-0.48742527084436316</v>
      </c>
    </row>
    <row r="62" spans="2:13" ht="12.75">
      <c r="B62" s="3" t="s">
        <v>34</v>
      </c>
      <c r="C62" s="3" t="s">
        <v>35</v>
      </c>
      <c r="D62" s="89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M62" s="132"/>
    </row>
    <row r="63" spans="2:13" ht="12.75">
      <c r="B63" s="3"/>
      <c r="C63" s="3" t="s">
        <v>36</v>
      </c>
      <c r="D63" s="89">
        <v>0.41583000734</v>
      </c>
      <c r="E63" s="28">
        <v>0.41583000734</v>
      </c>
      <c r="F63" s="28">
        <v>0.20453331504507632</v>
      </c>
      <c r="G63" s="28">
        <v>0.2087905558975791</v>
      </c>
      <c r="H63" s="28">
        <v>0.39575746770626946</v>
      </c>
      <c r="I63" s="28">
        <v>0.4092815074006209</v>
      </c>
      <c r="J63" s="28">
        <v>0.4623916037976152</v>
      </c>
      <c r="K63" s="28">
        <v>0.3766993853165778</v>
      </c>
      <c r="M63" s="132"/>
    </row>
    <row r="64" spans="2:13" ht="12.75">
      <c r="B64" s="3"/>
      <c r="C64" s="3" t="s">
        <v>37</v>
      </c>
      <c r="D64" s="89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M64" s="132"/>
    </row>
    <row r="65" spans="2:13" ht="12.75">
      <c r="B65" s="3"/>
      <c r="C65" s="3" t="s">
        <v>38</v>
      </c>
      <c r="D65" s="89">
        <v>1.8348068140842193E-05</v>
      </c>
      <c r="E65" s="28">
        <v>1.8348068140842193E-05</v>
      </c>
      <c r="F65" s="28">
        <v>0.0065449093502317045</v>
      </c>
      <c r="G65" s="28">
        <v>0.00687635482463961</v>
      </c>
      <c r="H65" s="28">
        <v>0.006809013581967751</v>
      </c>
      <c r="I65" s="28">
        <v>0.006620436353476262</v>
      </c>
      <c r="J65" s="28">
        <v>0.006697068945266907</v>
      </c>
      <c r="K65" s="28">
        <v>0.006788362850305487</v>
      </c>
      <c r="M65" s="132"/>
    </row>
    <row r="66" spans="2:13" ht="12.75">
      <c r="B66" s="3"/>
      <c r="C66" s="3" t="s">
        <v>39</v>
      </c>
      <c r="D66" s="89">
        <v>1.918091248937514E-05</v>
      </c>
      <c r="E66" s="28">
        <v>1.918091248937514E-05</v>
      </c>
      <c r="F66" s="28">
        <v>0.004876930329230713</v>
      </c>
      <c r="G66" s="28">
        <v>0.005389205283421252</v>
      </c>
      <c r="H66" s="28">
        <v>0.005698004813420386</v>
      </c>
      <c r="I66" s="28">
        <v>0.005874339015799207</v>
      </c>
      <c r="J66" s="28">
        <v>0.006183159628745148</v>
      </c>
      <c r="K66" s="28">
        <v>0.0064380739682217145</v>
      </c>
      <c r="M66" s="132"/>
    </row>
    <row r="67" spans="2:13" ht="12.75">
      <c r="B67" s="3"/>
      <c r="C67" s="3" t="s">
        <v>40</v>
      </c>
      <c r="D67" s="89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M67" s="132"/>
    </row>
    <row r="68" spans="2:13" ht="12.75">
      <c r="B68" s="3"/>
      <c r="C68" s="3" t="s">
        <v>41</v>
      </c>
      <c r="D68" s="89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M68" s="132"/>
    </row>
    <row r="69" spans="2:13" ht="12.75">
      <c r="B69" s="3"/>
      <c r="C69" s="124" t="s">
        <v>145</v>
      </c>
      <c r="D69" s="89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M69" s="132"/>
    </row>
    <row r="70" spans="2:13" ht="12.75">
      <c r="B70" s="3"/>
      <c r="C70" s="3" t="s">
        <v>42</v>
      </c>
      <c r="D70" s="89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M70" s="132"/>
    </row>
    <row r="71" spans="2:13" ht="12.75">
      <c r="B71" s="23"/>
      <c r="C71" s="3" t="s">
        <v>87</v>
      </c>
      <c r="D71" s="89">
        <v>0.34485241329028593</v>
      </c>
      <c r="E71" s="28">
        <v>0.34485241329028593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M71" s="132"/>
    </row>
    <row r="72" spans="2:13" ht="12.75">
      <c r="B72" s="23"/>
      <c r="C72" s="3" t="s">
        <v>88</v>
      </c>
      <c r="D72" s="89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M72" s="132"/>
    </row>
    <row r="73" spans="2:13" ht="12.75">
      <c r="B73" s="3"/>
      <c r="C73" s="16" t="s">
        <v>79</v>
      </c>
      <c r="D73" s="89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M73" s="132"/>
    </row>
    <row r="74" spans="2:13" ht="12.75">
      <c r="B74" s="3"/>
      <c r="C74" s="16" t="s">
        <v>98</v>
      </c>
      <c r="D74" s="89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M74" s="132"/>
    </row>
    <row r="75" spans="2:13" ht="12.75">
      <c r="B75" s="3"/>
      <c r="C75" s="16" t="s">
        <v>99</v>
      </c>
      <c r="D75" s="89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M75" s="132"/>
    </row>
    <row r="76" spans="2:13" ht="12.75">
      <c r="B76" s="2" t="s">
        <v>43</v>
      </c>
      <c r="C76" s="2"/>
      <c r="D76" s="89">
        <v>-0.028059717465900746</v>
      </c>
      <c r="E76" s="27">
        <v>-0.028059717465900746</v>
      </c>
      <c r="F76" s="27">
        <v>-0.29028037908029736</v>
      </c>
      <c r="G76" s="27">
        <v>-0.2805127097578925</v>
      </c>
      <c r="H76" s="27">
        <v>-0.28127392481200825</v>
      </c>
      <c r="I76" s="27">
        <v>-0.2953450299408901</v>
      </c>
      <c r="J76" s="27">
        <v>-0.28355326936695613</v>
      </c>
      <c r="K76" s="27">
        <v>-0.26506122240334523</v>
      </c>
      <c r="M76" s="128">
        <f>(K76-D76)/D76</f>
        <v>8.44632542096897</v>
      </c>
    </row>
    <row r="77" spans="2:13" ht="12.75">
      <c r="B77" s="3" t="s">
        <v>44</v>
      </c>
      <c r="C77" s="3" t="s">
        <v>45</v>
      </c>
      <c r="D77" s="89">
        <v>0.015009001083217717</v>
      </c>
      <c r="E77" s="28">
        <v>0.015009001083217717</v>
      </c>
      <c r="F77" s="28">
        <v>0.0001585899631908606</v>
      </c>
      <c r="G77" s="28">
        <v>0.014619321693520405</v>
      </c>
      <c r="H77" s="28">
        <v>0.012422825018800094</v>
      </c>
      <c r="I77" s="28">
        <v>0.0005017518026732686</v>
      </c>
      <c r="J77" s="28">
        <v>0.009275693310963238</v>
      </c>
      <c r="K77" s="28">
        <v>0.005969162758937974</v>
      </c>
      <c r="M77" s="132"/>
    </row>
    <row r="78" spans="2:13" ht="12.75">
      <c r="B78" s="3"/>
      <c r="C78" s="3" t="s">
        <v>46</v>
      </c>
      <c r="D78" s="89">
        <v>-0.7433108036274604</v>
      </c>
      <c r="E78" s="28">
        <v>-0.7433108036274604</v>
      </c>
      <c r="F78" s="28">
        <v>-0.6948006622968961</v>
      </c>
      <c r="G78" s="28">
        <v>-0.7010873155959046</v>
      </c>
      <c r="H78" s="28">
        <v>-0.644638721603327</v>
      </c>
      <c r="I78" s="28">
        <v>-0.6228587793053499</v>
      </c>
      <c r="J78" s="28">
        <v>-0.5516605008887553</v>
      </c>
      <c r="K78" s="28">
        <v>-0.501974855044121</v>
      </c>
      <c r="M78" s="132"/>
    </row>
    <row r="79" spans="2:13" ht="15.75">
      <c r="B79" s="3"/>
      <c r="C79" s="23" t="s">
        <v>90</v>
      </c>
      <c r="D79" s="89">
        <v>0.000124341</v>
      </c>
      <c r="E79" s="28">
        <v>0.000124341</v>
      </c>
      <c r="F79" s="28">
        <v>3.3363750000000126E-05</v>
      </c>
      <c r="G79" s="28">
        <v>2.0169375000000036E-05</v>
      </c>
      <c r="H79" s="28">
        <v>1.3543124999999928E-05</v>
      </c>
      <c r="I79" s="28">
        <v>1.3368750000000076E-05</v>
      </c>
      <c r="J79" s="28">
        <v>9.532499999999984E-06</v>
      </c>
      <c r="K79" s="28">
        <v>5.231250000000005E-06</v>
      </c>
      <c r="M79" s="132"/>
    </row>
    <row r="80" spans="2:13" ht="12.75">
      <c r="B80" s="3" t="s">
        <v>47</v>
      </c>
      <c r="C80" s="3" t="s">
        <v>48</v>
      </c>
      <c r="D80" s="89">
        <v>0.009232852226177115</v>
      </c>
      <c r="E80" s="28">
        <v>0.009232852226177115</v>
      </c>
      <c r="F80" s="28">
        <v>0.006130971678458351</v>
      </c>
      <c r="G80" s="28">
        <v>0.005371160393108892</v>
      </c>
      <c r="H80" s="28">
        <v>0.004209552557909997</v>
      </c>
      <c r="I80" s="28">
        <v>0.0047306420249100135</v>
      </c>
      <c r="J80" s="28">
        <v>0.005495396410472607</v>
      </c>
      <c r="K80" s="28">
        <v>0.004742543347019223</v>
      </c>
      <c r="M80" s="132"/>
    </row>
    <row r="81" spans="2:13" ht="12.75">
      <c r="B81" s="3"/>
      <c r="C81" s="3" t="s">
        <v>49</v>
      </c>
      <c r="D81" s="89">
        <v>-0.025099029999998846</v>
      </c>
      <c r="E81" s="28">
        <v>-0.025099029999998846</v>
      </c>
      <c r="F81" s="28">
        <v>-0.025099029999998853</v>
      </c>
      <c r="G81" s="28">
        <v>-0.025099029999998853</v>
      </c>
      <c r="H81" s="28">
        <v>-0.02509902999999885</v>
      </c>
      <c r="I81" s="28">
        <v>-0.02509902999999885</v>
      </c>
      <c r="J81" s="28">
        <v>-0.02509902999999885</v>
      </c>
      <c r="K81" s="28">
        <v>-0.025099029999998853</v>
      </c>
      <c r="M81" s="132"/>
    </row>
    <row r="82" spans="2:13" ht="12.75">
      <c r="B82" s="3"/>
      <c r="C82" s="3" t="s">
        <v>45</v>
      </c>
      <c r="D82" s="89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M82" s="132"/>
    </row>
    <row r="83" spans="2:13" ht="12.75">
      <c r="B83" s="3"/>
      <c r="C83" s="3" t="s">
        <v>50</v>
      </c>
      <c r="D83" s="89">
        <v>1.270692367873574</v>
      </c>
      <c r="E83" s="28">
        <v>1.270692367873574</v>
      </c>
      <c r="F83" s="28">
        <v>1.1493222981474946</v>
      </c>
      <c r="G83" s="28">
        <v>1.1435617031642997</v>
      </c>
      <c r="H83" s="28">
        <v>1.138152734103362</v>
      </c>
      <c r="I83" s="28">
        <v>1.1330723640263254</v>
      </c>
      <c r="J83" s="28">
        <v>1.128299168384386</v>
      </c>
      <c r="K83" s="28">
        <v>1.1238132103429186</v>
      </c>
      <c r="M83" s="132"/>
    </row>
    <row r="84" spans="2:13" ht="12.75">
      <c r="B84" s="3" t="s">
        <v>51</v>
      </c>
      <c r="C84" s="3" t="s">
        <v>45</v>
      </c>
      <c r="D84" s="89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M84" s="132"/>
    </row>
    <row r="85" spans="2:13" ht="12.75">
      <c r="B85" s="3"/>
      <c r="C85" s="3" t="s">
        <v>48</v>
      </c>
      <c r="D85" s="89">
        <v>0.07281046255327578</v>
      </c>
      <c r="E85" s="28">
        <v>0.07281046255327578</v>
      </c>
      <c r="F85" s="28">
        <v>0.042376260178615364</v>
      </c>
      <c r="G85" s="28">
        <v>0.04174794101712428</v>
      </c>
      <c r="H85" s="28">
        <v>0.04145696722923486</v>
      </c>
      <c r="I85" s="28">
        <v>0.03751434295042991</v>
      </c>
      <c r="J85" s="28">
        <v>0.0290289743320455</v>
      </c>
      <c r="K85" s="28">
        <v>0.0328685240006854</v>
      </c>
      <c r="M85" s="132"/>
    </row>
    <row r="86" spans="2:13" ht="12.75">
      <c r="B86" s="3"/>
      <c r="C86" s="3" t="s">
        <v>52</v>
      </c>
      <c r="D86" s="89">
        <v>0.1015476</v>
      </c>
      <c r="E86" s="28">
        <v>0.1015476</v>
      </c>
      <c r="F86" s="28">
        <v>0.10154760000000003</v>
      </c>
      <c r="G86" s="28">
        <v>0.1015476</v>
      </c>
      <c r="H86" s="28">
        <v>0.1015476</v>
      </c>
      <c r="I86" s="28">
        <v>0.1015476</v>
      </c>
      <c r="J86" s="28">
        <v>0.1015476</v>
      </c>
      <c r="K86" s="28">
        <v>0.10154760000000002</v>
      </c>
      <c r="M86" s="132"/>
    </row>
    <row r="87" spans="2:13" ht="12.75">
      <c r="B87" s="3"/>
      <c r="C87" s="3" t="s">
        <v>53</v>
      </c>
      <c r="D87" s="89">
        <v>-1.253705364667803</v>
      </c>
      <c r="E87" s="28">
        <v>-1.253705364667803</v>
      </c>
      <c r="F87" s="28">
        <v>-1.3586464190867644</v>
      </c>
      <c r="G87" s="28">
        <v>-1.3652078258330724</v>
      </c>
      <c r="H87" s="28">
        <v>-1.371587005910784</v>
      </c>
      <c r="I87" s="28">
        <v>-1.377790351524661</v>
      </c>
      <c r="J87" s="28">
        <v>-1.3838239639163712</v>
      </c>
      <c r="K87" s="28">
        <v>-1.3896936605207026</v>
      </c>
      <c r="M87" s="132"/>
    </row>
    <row r="88" spans="2:13" ht="12.75">
      <c r="B88" s="3" t="s">
        <v>54</v>
      </c>
      <c r="C88" s="3" t="s">
        <v>45</v>
      </c>
      <c r="D88" s="89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M88" s="132"/>
    </row>
    <row r="89" spans="2:13" ht="12.75">
      <c r="B89" s="3"/>
      <c r="C89" s="3" t="s">
        <v>55</v>
      </c>
      <c r="D89" s="89">
        <v>0.5695123024721666</v>
      </c>
      <c r="E89" s="28">
        <v>0.5695123024721666</v>
      </c>
      <c r="F89" s="28">
        <v>0.5687476843477437</v>
      </c>
      <c r="G89" s="28">
        <v>0.5688699935365469</v>
      </c>
      <c r="H89" s="28">
        <v>0.5690053455837916</v>
      </c>
      <c r="I89" s="28">
        <v>0.569151909595385</v>
      </c>
      <c r="J89" s="28">
        <v>0.5693080246315052</v>
      </c>
      <c r="K89" s="28">
        <v>0.5694721906906317</v>
      </c>
      <c r="M89" s="132"/>
    </row>
    <row r="90" spans="2:13" ht="12.75">
      <c r="B90" s="3" t="s">
        <v>56</v>
      </c>
      <c r="C90" s="3" t="s">
        <v>105</v>
      </c>
      <c r="D90" s="89">
        <v>-0.044873446379049775</v>
      </c>
      <c r="E90" s="28">
        <v>-0.044873446379049775</v>
      </c>
      <c r="F90" s="28">
        <v>-0.08005103576214087</v>
      </c>
      <c r="G90" s="28">
        <v>-0.0648564275085169</v>
      </c>
      <c r="H90" s="28">
        <v>-0.10675773491599687</v>
      </c>
      <c r="I90" s="28">
        <v>-0.11612884826060392</v>
      </c>
      <c r="J90" s="28">
        <v>-0.1659341641312033</v>
      </c>
      <c r="K90" s="28">
        <v>-0.18671213922871582</v>
      </c>
      <c r="M90" s="132"/>
    </row>
    <row r="91" spans="2:13" ht="12.75" collapsed="1">
      <c r="B91" s="2" t="s">
        <v>57</v>
      </c>
      <c r="C91" s="26"/>
      <c r="D91" s="27">
        <v>1.666451330446224</v>
      </c>
      <c r="E91" s="27">
        <v>1.666451330446224</v>
      </c>
      <c r="F91" s="27">
        <v>0.7887614262053675</v>
      </c>
      <c r="G91" s="27">
        <v>0.7703050564009788</v>
      </c>
      <c r="H91" s="27">
        <v>0.7931506896579403</v>
      </c>
      <c r="I91" s="27">
        <v>0.807421921423141</v>
      </c>
      <c r="J91" s="27">
        <v>0.8308213668259462</v>
      </c>
      <c r="K91" s="27">
        <v>0.85478558682117</v>
      </c>
      <c r="M91" s="128">
        <f>(K91-D91)/D91</f>
        <v>-0.4870623754776655</v>
      </c>
    </row>
    <row r="92" spans="2:13" ht="12.75">
      <c r="B92" s="3" t="s">
        <v>57</v>
      </c>
      <c r="C92" s="16" t="s">
        <v>80</v>
      </c>
      <c r="D92" s="89">
        <v>1.609478663652266</v>
      </c>
      <c r="E92" s="28">
        <v>1.609478663652266</v>
      </c>
      <c r="F92" s="28">
        <v>0.7241018527049834</v>
      </c>
      <c r="G92" s="28">
        <v>0.7053754093265024</v>
      </c>
      <c r="H92" s="28">
        <v>0.7273191857061226</v>
      </c>
      <c r="I92" s="28">
        <v>0.7412793748967221</v>
      </c>
      <c r="J92" s="28">
        <v>0.7644612642700436</v>
      </c>
      <c r="K92" s="28">
        <v>0.7879531994136094</v>
      </c>
      <c r="M92" s="132"/>
    </row>
    <row r="93" spans="2:13" ht="12.75">
      <c r="B93" s="23"/>
      <c r="C93" s="3" t="s">
        <v>81</v>
      </c>
      <c r="D93" s="89">
        <v>0.04818564461952356</v>
      </c>
      <c r="E93" s="28">
        <v>0.04818564461952356</v>
      </c>
      <c r="F93" s="28">
        <v>0.05701651652243953</v>
      </c>
      <c r="G93" s="28">
        <v>0.05728977337242551</v>
      </c>
      <c r="H93" s="28">
        <v>0.05817854994786885</v>
      </c>
      <c r="I93" s="28">
        <v>0.058459609282878</v>
      </c>
      <c r="J93" s="28">
        <v>0.05864934493597651</v>
      </c>
      <c r="K93" s="28">
        <v>0.05910361148505758</v>
      </c>
      <c r="M93" s="132"/>
    </row>
    <row r="94" spans="2:13" ht="12.75">
      <c r="B94" s="23"/>
      <c r="C94" s="3" t="s">
        <v>58</v>
      </c>
      <c r="D94" s="89">
        <v>0.00878702217443457</v>
      </c>
      <c r="E94" s="28">
        <v>0.00878702217443457</v>
      </c>
      <c r="F94" s="28">
        <v>0.007643056977944574</v>
      </c>
      <c r="G94" s="28">
        <v>0.007639873702050879</v>
      </c>
      <c r="H94" s="28">
        <v>0.0076529540039488465</v>
      </c>
      <c r="I94" s="28">
        <v>0.007682937243540873</v>
      </c>
      <c r="J94" s="28">
        <v>0.007710757619926167</v>
      </c>
      <c r="K94" s="28">
        <v>0.007728775922502973</v>
      </c>
      <c r="M94" s="132"/>
    </row>
    <row r="95" spans="2:13" ht="12.75">
      <c r="B95" s="22" t="s">
        <v>61</v>
      </c>
      <c r="C95" s="124" t="s">
        <v>146</v>
      </c>
      <c r="D95" s="27">
        <v>0.04280166367023725</v>
      </c>
      <c r="E95" s="27">
        <v>0.04280166367023725</v>
      </c>
      <c r="F95" s="27">
        <v>0.6949606789094617</v>
      </c>
      <c r="G95" s="27">
        <v>0.928477834649928</v>
      </c>
      <c r="H95" s="27">
        <v>1.1897593795060342</v>
      </c>
      <c r="I95" s="27">
        <v>1.0775587787820224</v>
      </c>
      <c r="J95" s="27">
        <v>0.8059684627113313</v>
      </c>
      <c r="K95" s="27">
        <v>0.7435774493445714</v>
      </c>
      <c r="M95" s="128">
        <f>(K95-D95)/D95</f>
        <v>16.372629603218638</v>
      </c>
    </row>
    <row r="96" spans="2:13" ht="12.75">
      <c r="B96" s="23"/>
      <c r="C96" s="3"/>
      <c r="D96" s="3"/>
      <c r="E96" s="28"/>
      <c r="F96" s="28"/>
      <c r="G96" s="28"/>
      <c r="H96" s="28"/>
      <c r="I96" s="28"/>
      <c r="J96" s="28"/>
      <c r="K96" s="28"/>
      <c r="M96" s="133"/>
    </row>
    <row r="97" spans="2:13" ht="12.75">
      <c r="B97" s="26"/>
      <c r="C97" s="2"/>
      <c r="D97" s="2"/>
      <c r="E97" s="26"/>
      <c r="F97" s="26"/>
      <c r="G97" s="26"/>
      <c r="H97" s="26"/>
      <c r="I97" s="26"/>
      <c r="J97" s="26"/>
      <c r="K97" s="26"/>
      <c r="M97" s="133"/>
    </row>
    <row r="98" spans="2:13" ht="12.75">
      <c r="B98" s="18" t="s">
        <v>100</v>
      </c>
      <c r="C98" s="26"/>
      <c r="D98" s="27">
        <f>D95+D91+D76+D61+D40+D35+D34+D19+D8</f>
        <v>25.758311010647652</v>
      </c>
      <c r="E98" s="100">
        <f>E95+E91+E76+E61+E40+E35+E34+E19+E8</f>
        <v>25.72072622831002</v>
      </c>
      <c r="F98" s="27">
        <f aca="true" t="shared" si="0" ref="F98:K98">F95+F91+F76+F61+F40+F35+F34+F19+F8</f>
        <v>23.232314143981366</v>
      </c>
      <c r="G98" s="27">
        <f t="shared" si="0"/>
        <v>23.4591176596229</v>
      </c>
      <c r="H98" s="27">
        <f t="shared" si="0"/>
        <v>24.222232100170988</v>
      </c>
      <c r="I98" s="27">
        <f t="shared" si="0"/>
        <v>24.525714271582533</v>
      </c>
      <c r="J98" s="100">
        <f t="shared" si="0"/>
        <v>24.349407940802095</v>
      </c>
      <c r="K98" s="27">
        <f t="shared" si="0"/>
        <v>23.60465859662325</v>
      </c>
      <c r="M98" s="128">
        <f>(K98-D98)/D98</f>
        <v>-0.08361000118113929</v>
      </c>
    </row>
    <row r="99" spans="5:11" ht="12.75">
      <c r="E99" s="34"/>
      <c r="F99" s="34"/>
      <c r="G99" s="34"/>
      <c r="H99" s="34"/>
      <c r="I99" s="34"/>
      <c r="J99" s="34"/>
      <c r="K99" s="34"/>
    </row>
    <row r="100" spans="2:13" ht="12.75">
      <c r="B100" s="94" t="s">
        <v>159</v>
      </c>
      <c r="C100" s="95"/>
      <c r="D100" s="96">
        <f>D98-D95</f>
        <v>25.715509346977417</v>
      </c>
      <c r="E100" s="96">
        <f aca="true" t="shared" si="1" ref="E100:K100">E98-E95</f>
        <v>25.677924564639785</v>
      </c>
      <c r="F100" s="96">
        <f t="shared" si="1"/>
        <v>22.537353465071906</v>
      </c>
      <c r="G100" s="96">
        <f t="shared" si="1"/>
        <v>22.530639824972972</v>
      </c>
      <c r="H100" s="96">
        <f t="shared" si="1"/>
        <v>23.032472720664956</v>
      </c>
      <c r="I100" s="96">
        <f t="shared" si="1"/>
        <v>23.44815549280051</v>
      </c>
      <c r="J100" s="96">
        <f t="shared" si="1"/>
        <v>23.543439478090765</v>
      </c>
      <c r="K100" s="96">
        <f t="shared" si="1"/>
        <v>22.86108114727868</v>
      </c>
      <c r="L100" s="97"/>
      <c r="M100" s="129">
        <f>(K100-D100)/D100</f>
        <v>-0.1110002590726147</v>
      </c>
    </row>
    <row r="102" spans="2:5" ht="16.5">
      <c r="B102" s="8" t="s">
        <v>150</v>
      </c>
      <c r="E102" t="s">
        <v>141</v>
      </c>
    </row>
    <row r="104" spans="2:11" ht="12.75">
      <c r="B104" s="2" t="s">
        <v>0</v>
      </c>
      <c r="C104" s="2" t="s">
        <v>1</v>
      </c>
      <c r="D104" s="2" t="s">
        <v>149</v>
      </c>
      <c r="E104" s="2">
        <v>1990</v>
      </c>
      <c r="F104" s="2">
        <v>2003</v>
      </c>
      <c r="G104" s="2">
        <v>2004</v>
      </c>
      <c r="H104" s="2">
        <v>2005</v>
      </c>
      <c r="I104" s="2">
        <v>2006</v>
      </c>
      <c r="J104" s="2">
        <v>2007</v>
      </c>
      <c r="K104" s="2">
        <v>2008</v>
      </c>
    </row>
    <row r="106" spans="2:11" ht="12.75">
      <c r="B106" s="2" t="s">
        <v>2</v>
      </c>
      <c r="C106" s="2"/>
      <c r="D106" s="4">
        <f>E106</f>
        <v>1.9312726812419774</v>
      </c>
      <c r="E106" s="4">
        <f aca="true" t="shared" si="2" ref="E106:K106">SUM(E107:E109)</f>
        <v>1.9312726812419774</v>
      </c>
      <c r="F106" s="4">
        <f t="shared" si="2"/>
        <v>1.9582411241912108</v>
      </c>
      <c r="G106" s="4">
        <f t="shared" si="2"/>
        <v>1.9434525171784238</v>
      </c>
      <c r="H106" s="4">
        <f t="shared" si="2"/>
        <v>1.8662867764649262</v>
      </c>
      <c r="I106" s="4">
        <f t="shared" si="2"/>
        <v>2.128289138722962</v>
      </c>
      <c r="J106" s="4">
        <f t="shared" si="2"/>
        <v>2.1844738773372825</v>
      </c>
      <c r="K106" s="4">
        <f t="shared" si="2"/>
        <v>1.822492662137681</v>
      </c>
    </row>
    <row r="107" spans="2:11" ht="12.75">
      <c r="B107" s="3" t="s">
        <v>3</v>
      </c>
      <c r="C107" s="124" t="s">
        <v>152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</row>
    <row r="108" spans="2:11" ht="12.75">
      <c r="B108" s="2"/>
      <c r="C108" s="124" t="s">
        <v>153</v>
      </c>
      <c r="D108" s="5">
        <v>1.2953128830073044</v>
      </c>
      <c r="E108" s="5">
        <v>1.2953128830073044</v>
      </c>
      <c r="F108" s="5">
        <v>0.8293484996216761</v>
      </c>
      <c r="G108" s="5">
        <v>0.8195811948917304</v>
      </c>
      <c r="H108" s="5">
        <v>0.631619556423591</v>
      </c>
      <c r="I108" s="5">
        <v>0.7028818593200379</v>
      </c>
      <c r="J108" s="5">
        <v>0.6862350465586013</v>
      </c>
      <c r="K108" s="5">
        <v>0.33097222137909377</v>
      </c>
    </row>
    <row r="109" spans="2:11" ht="12.75">
      <c r="B109" s="2"/>
      <c r="C109" s="124" t="s">
        <v>4</v>
      </c>
      <c r="D109" s="5">
        <v>0.6359597982346729</v>
      </c>
      <c r="E109" s="5">
        <v>0.6359597982346729</v>
      </c>
      <c r="F109" s="5">
        <v>1.1288926245695345</v>
      </c>
      <c r="G109" s="5">
        <v>1.1238713222866934</v>
      </c>
      <c r="H109" s="5">
        <v>1.2346672200413353</v>
      </c>
      <c r="I109" s="5">
        <v>1.4254072794029242</v>
      </c>
      <c r="J109" s="5">
        <v>1.498238830778681</v>
      </c>
      <c r="K109" s="5">
        <v>1.4915204407585871</v>
      </c>
    </row>
    <row r="110" spans="2:11" ht="12.75">
      <c r="B110" s="2" t="s">
        <v>151</v>
      </c>
      <c r="C110" s="124" t="s">
        <v>18</v>
      </c>
      <c r="D110" s="92">
        <v>0.03682306207697767</v>
      </c>
      <c r="E110" s="92">
        <v>0.03682306207697767</v>
      </c>
      <c r="F110" s="92">
        <v>0.026781146758813056</v>
      </c>
      <c r="G110" s="92">
        <v>0.03956267417122702</v>
      </c>
      <c r="H110" s="92">
        <v>0.040257673694534465</v>
      </c>
      <c r="I110" s="92">
        <v>0.04300779825393968</v>
      </c>
      <c r="J110" s="92">
        <v>0.05262488636577503</v>
      </c>
      <c r="K110" s="92">
        <v>0.049853832334699436</v>
      </c>
    </row>
    <row r="111" spans="2:11" ht="12.75">
      <c r="B111" s="2" t="s">
        <v>26</v>
      </c>
      <c r="C111" s="124" t="s">
        <v>26</v>
      </c>
      <c r="D111" s="92">
        <v>0.6069044756494951</v>
      </c>
      <c r="E111" s="92">
        <v>0.6069044756494951</v>
      </c>
      <c r="F111" s="92">
        <v>0.363684888873138</v>
      </c>
      <c r="G111" s="92">
        <v>0.3591479407198866</v>
      </c>
      <c r="H111" s="92">
        <v>0.3858947790302898</v>
      </c>
      <c r="I111" s="92">
        <v>0.43542735007173705</v>
      </c>
      <c r="J111" s="92">
        <v>0.4621171493892427</v>
      </c>
      <c r="K111" s="92">
        <v>0.44590378613641685</v>
      </c>
    </row>
    <row r="112" spans="2:11" ht="12.75">
      <c r="B112" s="2" t="s">
        <v>28</v>
      </c>
      <c r="C112" s="124" t="s">
        <v>154</v>
      </c>
      <c r="D112" s="92">
        <v>1.8643511039184435</v>
      </c>
      <c r="E112" s="92">
        <v>1.8643511039184435</v>
      </c>
      <c r="F112" s="92">
        <v>1.64053449604264</v>
      </c>
      <c r="G112" s="92">
        <v>1.6310529763212458</v>
      </c>
      <c r="H112" s="92">
        <v>1.6537603790764894</v>
      </c>
      <c r="I112" s="92">
        <v>1.7850060902032832</v>
      </c>
      <c r="J112" s="92">
        <v>1.7279602689399116</v>
      </c>
      <c r="K112" s="92">
        <v>1.8054945998568144</v>
      </c>
    </row>
    <row r="113" spans="2:11" ht="12.75">
      <c r="B113" s="2" t="s">
        <v>31</v>
      </c>
      <c r="C113" s="124" t="s">
        <v>155</v>
      </c>
      <c r="D113" s="92">
        <v>0.3005884225894579</v>
      </c>
      <c r="E113" s="92">
        <v>0.3005884225894579</v>
      </c>
      <c r="F113" s="92">
        <v>0.21944901288167112</v>
      </c>
      <c r="G113" s="92">
        <v>0.22024349902120438</v>
      </c>
      <c r="H113" s="92">
        <v>0.2079301510048137</v>
      </c>
      <c r="I113" s="92">
        <v>0.21690000443749008</v>
      </c>
      <c r="J113" s="92">
        <v>0.21034722953265542</v>
      </c>
      <c r="K113" s="92">
        <v>0.20447412417896632</v>
      </c>
    </row>
    <row r="114" spans="2:11" ht="12.75">
      <c r="B114" s="2" t="s">
        <v>34</v>
      </c>
      <c r="C114" s="124" t="s">
        <v>156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</row>
    <row r="115" spans="2:11" ht="12.75">
      <c r="B115" s="2" t="s">
        <v>61</v>
      </c>
      <c r="C115" s="124" t="s">
        <v>157</v>
      </c>
      <c r="D115" s="92">
        <v>0</v>
      </c>
      <c r="E115" s="92">
        <v>0</v>
      </c>
      <c r="F115" s="92">
        <v>0.6456741557819589</v>
      </c>
      <c r="G115" s="92">
        <v>0.8745996662791445</v>
      </c>
      <c r="H115" s="92">
        <v>1.1277754870509085</v>
      </c>
      <c r="I115" s="92">
        <v>1.017585474958935</v>
      </c>
      <c r="J115" s="92">
        <v>0.7409425927318442</v>
      </c>
      <c r="K115" s="92">
        <v>0.6715444097248682</v>
      </c>
    </row>
    <row r="117" spans="2:11" ht="12.75">
      <c r="B117" s="2" t="s">
        <v>59</v>
      </c>
      <c r="D117" s="92">
        <f>E117</f>
        <v>4.739939745476351</v>
      </c>
      <c r="E117" s="92">
        <f>SUM(E107:E115)</f>
        <v>4.739939745476351</v>
      </c>
      <c r="F117" s="92">
        <f aca="true" t="shared" si="3" ref="F117:K117">SUM(F107:F115)</f>
        <v>4.854364824529432</v>
      </c>
      <c r="G117" s="92">
        <f t="shared" si="3"/>
        <v>5.068059273691133</v>
      </c>
      <c r="H117" s="92">
        <f t="shared" si="3"/>
        <v>5.281905246321963</v>
      </c>
      <c r="I117" s="92">
        <f t="shared" si="3"/>
        <v>5.626215856648347</v>
      </c>
      <c r="J117" s="92">
        <f t="shared" si="3"/>
        <v>5.378466004296713</v>
      </c>
      <c r="K117" s="92">
        <f t="shared" si="3"/>
        <v>4.999763414369446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L2" sqref="L2"/>
    </sheetView>
  </sheetViews>
  <sheetFormatPr defaultColWidth="9.140625" defaultRowHeight="12.75"/>
  <cols>
    <col min="1" max="1" width="4.421875" style="0" customWidth="1"/>
    <col min="2" max="2" width="31.57421875" style="0" customWidth="1"/>
    <col min="3" max="3" width="51.7109375" style="0" bestFit="1" customWidth="1"/>
    <col min="4" max="10" width="7.8515625" style="0" customWidth="1"/>
    <col min="12" max="12" width="25.7109375" style="127" bestFit="1" customWidth="1"/>
    <col min="13" max="13" width="10.140625" style="0" customWidth="1"/>
  </cols>
  <sheetData>
    <row r="2" spans="2:12" ht="16.5">
      <c r="B2" s="8" t="s">
        <v>60</v>
      </c>
      <c r="C2" t="s">
        <v>141</v>
      </c>
      <c r="D2" s="86"/>
      <c r="L2" s="130" t="s">
        <v>179</v>
      </c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2" ht="12.75">
      <c r="B4" s="2" t="s">
        <v>0</v>
      </c>
      <c r="C4" s="2" t="s">
        <v>1</v>
      </c>
      <c r="D4" s="2">
        <v>1990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L4" s="126" t="s">
        <v>180</v>
      </c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2" ht="12.75">
      <c r="B8" s="2" t="s">
        <v>2</v>
      </c>
      <c r="C8" s="2"/>
      <c r="D8" s="4">
        <v>179.05656065997832</v>
      </c>
      <c r="E8" s="4">
        <v>158.767876533573</v>
      </c>
      <c r="F8" s="4">
        <v>156.05658641389203</v>
      </c>
      <c r="G8" s="4">
        <v>156.03126172770172</v>
      </c>
      <c r="H8" s="4">
        <v>157.6996583323182</v>
      </c>
      <c r="I8" s="4">
        <v>154.72037680204662</v>
      </c>
      <c r="J8" s="4">
        <v>150.45172129368407</v>
      </c>
      <c r="L8" s="128">
        <f>(J8-D8)/D8</f>
        <v>-0.1597530928822751</v>
      </c>
    </row>
    <row r="9" spans="2:10" ht="12.75">
      <c r="B9" s="3" t="s">
        <v>3</v>
      </c>
      <c r="C9" s="124" t="s">
        <v>64</v>
      </c>
      <c r="D9" s="5">
        <v>16.470805495134947</v>
      </c>
      <c r="E9" s="5">
        <v>12.399883368613972</v>
      </c>
      <c r="F9" s="5">
        <v>12.1683992949778</v>
      </c>
      <c r="G9" s="5">
        <v>11.816495301373081</v>
      </c>
      <c r="H9" s="5">
        <v>12.827982948931004</v>
      </c>
      <c r="I9" s="5">
        <v>12.574805977344958</v>
      </c>
      <c r="J9" s="5">
        <v>12.44856495676198</v>
      </c>
    </row>
    <row r="10" spans="2:10" ht="12.75">
      <c r="B10" s="2"/>
      <c r="C10" s="124" t="s">
        <v>65</v>
      </c>
      <c r="D10" s="5">
        <v>115.5440296707761</v>
      </c>
      <c r="E10" s="5">
        <v>98.75592389826579</v>
      </c>
      <c r="F10" s="5">
        <v>96.79782301347157</v>
      </c>
      <c r="G10" s="5">
        <v>98.2792663441502</v>
      </c>
      <c r="H10" s="5">
        <v>98.33714410706531</v>
      </c>
      <c r="I10" s="5">
        <v>97.28165499032883</v>
      </c>
      <c r="J10" s="5">
        <v>92.71126905596164</v>
      </c>
    </row>
    <row r="11" spans="2:10" ht="12.75">
      <c r="B11" s="2"/>
      <c r="C11" s="124" t="s">
        <v>4</v>
      </c>
      <c r="D11" s="5">
        <v>46.78727102675344</v>
      </c>
      <c r="E11" s="5">
        <v>47.3554698722067</v>
      </c>
      <c r="F11" s="5">
        <v>46.83383671893358</v>
      </c>
      <c r="G11" s="5">
        <v>45.67865077370375</v>
      </c>
      <c r="H11" s="5">
        <v>46.28365519208175</v>
      </c>
      <c r="I11" s="5">
        <v>44.61035431023795</v>
      </c>
      <c r="J11" s="5">
        <v>45.040849658403616</v>
      </c>
    </row>
    <row r="12" spans="2:10" ht="12.75">
      <c r="B12" s="2"/>
      <c r="C12" s="3" t="s">
        <v>5</v>
      </c>
      <c r="D12" s="5">
        <v>0.254454467313821</v>
      </c>
      <c r="E12" s="5">
        <v>0.2565993944865158</v>
      </c>
      <c r="F12" s="5">
        <v>0.2565273865090867</v>
      </c>
      <c r="G12" s="5">
        <v>0.2568493084746909</v>
      </c>
      <c r="H12" s="5">
        <v>0.25087608424010155</v>
      </c>
      <c r="I12" s="5">
        <v>0.25356152413488176</v>
      </c>
      <c r="J12" s="5">
        <v>0.2510376225568127</v>
      </c>
    </row>
    <row r="13" spans="2:12" ht="12.75">
      <c r="B13" s="2" t="s">
        <v>6</v>
      </c>
      <c r="C13" s="2"/>
      <c r="D13" s="4">
        <v>115.94625812736031</v>
      </c>
      <c r="E13" s="4">
        <v>124.48951395296343</v>
      </c>
      <c r="F13" s="4">
        <v>123.83026147248889</v>
      </c>
      <c r="G13" s="4">
        <v>125.03776613711844</v>
      </c>
      <c r="H13" s="4">
        <v>123.821876297458</v>
      </c>
      <c r="I13" s="4">
        <v>124.44258054418582</v>
      </c>
      <c r="J13" s="4">
        <v>120.09632962079759</v>
      </c>
      <c r="L13" s="128">
        <f>(J13-D13)/D13</f>
        <v>0.03579306103072913</v>
      </c>
    </row>
    <row r="14" spans="2:10" ht="12.75">
      <c r="B14" s="3" t="s">
        <v>7</v>
      </c>
      <c r="C14" s="3" t="s">
        <v>8</v>
      </c>
      <c r="D14" s="5">
        <v>0.34659718651514343</v>
      </c>
      <c r="E14" s="5">
        <v>0.5171936933971186</v>
      </c>
      <c r="F14" s="5">
        <v>0.5492452307373173</v>
      </c>
      <c r="G14" s="5">
        <v>0.5983266112241459</v>
      </c>
      <c r="H14" s="5">
        <v>0.536892842257162</v>
      </c>
      <c r="I14" s="5">
        <v>0.4763029927094423</v>
      </c>
      <c r="J14" s="5">
        <v>0.43954120026082055</v>
      </c>
    </row>
    <row r="15" spans="2:10" ht="12.75">
      <c r="B15" s="3"/>
      <c r="C15" s="3" t="s">
        <v>9</v>
      </c>
      <c r="D15" s="5">
        <v>0.5844318783006283</v>
      </c>
      <c r="E15" s="5">
        <v>0.9707966892210869</v>
      </c>
      <c r="F15" s="5">
        <v>1.0115311340528546</v>
      </c>
      <c r="G15" s="5">
        <v>1.1281694827021136</v>
      </c>
      <c r="H15" s="5">
        <v>1.0581647050408276</v>
      </c>
      <c r="I15" s="5">
        <v>0.997703027083891</v>
      </c>
      <c r="J15" s="5">
        <v>0.948624143782481</v>
      </c>
    </row>
    <row r="16" spans="2:10" ht="12.75">
      <c r="B16" s="3" t="s">
        <v>10</v>
      </c>
      <c r="C16" s="3" t="s">
        <v>11</v>
      </c>
      <c r="D16" s="5">
        <v>68.32555448261479</v>
      </c>
      <c r="E16" s="5">
        <v>73.42060732422149</v>
      </c>
      <c r="F16" s="5">
        <v>72.62715229418966</v>
      </c>
      <c r="G16" s="5">
        <v>72.02730807211992</v>
      </c>
      <c r="H16" s="5">
        <v>70.05520926020924</v>
      </c>
      <c r="I16" s="5">
        <v>69.46682248224371</v>
      </c>
      <c r="J16" s="5">
        <v>67.07200667861835</v>
      </c>
    </row>
    <row r="17" spans="2:10" ht="12.75">
      <c r="B17" s="3"/>
      <c r="C17" s="3" t="s">
        <v>12</v>
      </c>
      <c r="D17" s="5">
        <v>8.981240404007682</v>
      </c>
      <c r="E17" s="5">
        <v>13.602716180434648</v>
      </c>
      <c r="F17" s="5">
        <v>14.039826774602185</v>
      </c>
      <c r="G17" s="5">
        <v>14.394146114933367</v>
      </c>
      <c r="H17" s="5">
        <v>14.353260032977682</v>
      </c>
      <c r="I17" s="5">
        <v>15.016565467980788</v>
      </c>
      <c r="J17" s="5">
        <v>14.56855949397952</v>
      </c>
    </row>
    <row r="18" spans="2:10" ht="12.75">
      <c r="B18" s="3"/>
      <c r="C18" s="3" t="s">
        <v>13</v>
      </c>
      <c r="D18" s="5">
        <v>3.5040058836008465</v>
      </c>
      <c r="E18" s="5">
        <v>4.885611891888252</v>
      </c>
      <c r="F18" s="5">
        <v>4.911023831928297</v>
      </c>
      <c r="G18" s="5">
        <v>5.098417207339749</v>
      </c>
      <c r="H18" s="5">
        <v>4.964655640021462</v>
      </c>
      <c r="I18" s="5">
        <v>5.157142131128471</v>
      </c>
      <c r="J18" s="5">
        <v>4.46927949570315</v>
      </c>
    </row>
    <row r="19" spans="2:10" ht="12.75">
      <c r="B19" s="3"/>
      <c r="C19" s="3" t="s">
        <v>14</v>
      </c>
      <c r="D19" s="5">
        <v>22.073471401409503</v>
      </c>
      <c r="E19" s="5">
        <v>20.495373508480366</v>
      </c>
      <c r="F19" s="5">
        <v>20.377746652985092</v>
      </c>
      <c r="G19" s="5">
        <v>21.212557875706313</v>
      </c>
      <c r="H19" s="5">
        <v>21.17520575475097</v>
      </c>
      <c r="I19" s="5">
        <v>22.02032801661635</v>
      </c>
      <c r="J19" s="5">
        <v>21.00898367540559</v>
      </c>
    </row>
    <row r="20" spans="2:10" ht="12.75">
      <c r="B20" s="3"/>
      <c r="C20" s="3" t="s">
        <v>15</v>
      </c>
      <c r="D20" s="5">
        <v>0.6650612972036609</v>
      </c>
      <c r="E20" s="5">
        <v>0.6820783301639195</v>
      </c>
      <c r="F20" s="5">
        <v>0.6249892630304942</v>
      </c>
      <c r="G20" s="5">
        <v>0.6609160975357053</v>
      </c>
      <c r="H20" s="5">
        <v>0.6144625438445415</v>
      </c>
      <c r="I20" s="5">
        <v>0.6693965718957904</v>
      </c>
      <c r="J20" s="5">
        <v>0.601485395798564</v>
      </c>
    </row>
    <row r="21" spans="2:10" ht="12.75">
      <c r="B21" s="3"/>
      <c r="C21" s="3" t="s">
        <v>16</v>
      </c>
      <c r="D21" s="5">
        <v>0</v>
      </c>
      <c r="E21" s="5">
        <v>0.29217152261183077</v>
      </c>
      <c r="F21" s="5">
        <v>0.309545553133619</v>
      </c>
      <c r="G21" s="5">
        <v>0.33384813985561623</v>
      </c>
      <c r="H21" s="5">
        <v>0.3417827314314782</v>
      </c>
      <c r="I21" s="5">
        <v>0.3238731780440579</v>
      </c>
      <c r="J21" s="5">
        <v>0.33698366258011064</v>
      </c>
    </row>
    <row r="22" spans="2:10" ht="12.75">
      <c r="B22" s="3"/>
      <c r="C22" s="3" t="s">
        <v>17</v>
      </c>
      <c r="D22" s="5">
        <v>0.22096823707322666</v>
      </c>
      <c r="E22" s="5">
        <v>0.18137447443843296</v>
      </c>
      <c r="F22" s="5">
        <v>0.1841528686332183</v>
      </c>
      <c r="G22" s="5">
        <v>0.15122338796398638</v>
      </c>
      <c r="H22" s="5">
        <v>0.14358392255419888</v>
      </c>
      <c r="I22" s="5">
        <v>0.13515472331801995</v>
      </c>
      <c r="J22" s="5">
        <v>0.10258183065011511</v>
      </c>
    </row>
    <row r="23" spans="2:10" ht="12.75">
      <c r="B23" s="3" t="s">
        <v>18</v>
      </c>
      <c r="C23" s="124" t="s">
        <v>18</v>
      </c>
      <c r="D23" s="5">
        <v>2.528442335330633</v>
      </c>
      <c r="E23" s="5">
        <v>2.994289223292207</v>
      </c>
      <c r="F23" s="5">
        <v>3.00148662518144</v>
      </c>
      <c r="G23" s="5">
        <v>3.0690409785264485</v>
      </c>
      <c r="H23" s="5">
        <v>3.15768543795674</v>
      </c>
      <c r="I23" s="5">
        <v>3.124441028237041</v>
      </c>
      <c r="J23" s="5">
        <v>3.1458695937336705</v>
      </c>
    </row>
    <row r="24" spans="2:10" ht="12.75">
      <c r="B24" s="3"/>
      <c r="C24" s="3" t="s">
        <v>19</v>
      </c>
      <c r="D24" s="5">
        <v>0.49153239640923285</v>
      </c>
      <c r="E24" s="5">
        <v>0.048652690581616254</v>
      </c>
      <c r="F24" s="5">
        <v>0.03702733955343997</v>
      </c>
      <c r="G24" s="5">
        <v>0.04137327871078911</v>
      </c>
      <c r="H24" s="5">
        <v>0.03803901834801802</v>
      </c>
      <c r="I24" s="5">
        <v>0.03747700406482542</v>
      </c>
      <c r="J24" s="5">
        <v>0.015113602287424123</v>
      </c>
    </row>
    <row r="25" spans="2:10" ht="12.75">
      <c r="B25" s="3" t="s">
        <v>20</v>
      </c>
      <c r="C25" s="3" t="s">
        <v>21</v>
      </c>
      <c r="D25" s="5">
        <v>2.9140791163350923</v>
      </c>
      <c r="E25" s="5">
        <v>2.8726862392176864</v>
      </c>
      <c r="F25" s="5">
        <v>2.7555139474136294</v>
      </c>
      <c r="G25" s="5">
        <v>3.1929706708808676</v>
      </c>
      <c r="H25" s="5">
        <v>4.22159504009652</v>
      </c>
      <c r="I25" s="5">
        <v>3.7861511666596366</v>
      </c>
      <c r="J25" s="5">
        <v>4.104000417569039</v>
      </c>
    </row>
    <row r="26" spans="2:10" ht="12.75">
      <c r="B26" s="3" t="s">
        <v>22</v>
      </c>
      <c r="C26" s="3" t="s">
        <v>23</v>
      </c>
      <c r="D26" s="5">
        <v>5.102358654854752</v>
      </c>
      <c r="E26" s="5">
        <v>3.1412177547348987</v>
      </c>
      <c r="F26" s="5">
        <v>2.9877831261993375</v>
      </c>
      <c r="G26" s="5">
        <v>2.6901105504668315</v>
      </c>
      <c r="H26" s="5">
        <v>2.721401609276513</v>
      </c>
      <c r="I26" s="5">
        <v>2.7807568679590604</v>
      </c>
      <c r="J26" s="5">
        <v>2.8307519173567135</v>
      </c>
    </row>
    <row r="27" spans="2:10" ht="12.75">
      <c r="B27" s="3" t="s">
        <v>24</v>
      </c>
      <c r="C27" s="3" t="s">
        <v>25</v>
      </c>
      <c r="D27" s="5">
        <v>0.20851485370512884</v>
      </c>
      <c r="E27" s="5">
        <v>0.3847444302798769</v>
      </c>
      <c r="F27" s="5">
        <v>0.41323683084826984</v>
      </c>
      <c r="G27" s="5">
        <v>0.4393576691525925</v>
      </c>
      <c r="H27" s="5">
        <v>0.43993775869266044</v>
      </c>
      <c r="I27" s="5">
        <v>0.4504658862447462</v>
      </c>
      <c r="J27" s="5">
        <v>0.4525485130720627</v>
      </c>
    </row>
    <row r="28" spans="2:12" ht="12.75">
      <c r="B28" s="2" t="s">
        <v>26</v>
      </c>
      <c r="C28" s="124" t="s">
        <v>26</v>
      </c>
      <c r="D28" s="4">
        <v>23.6564325835896</v>
      </c>
      <c r="E28" s="4">
        <v>17.454847587765588</v>
      </c>
      <c r="F28" s="4">
        <v>18.07247592761432</v>
      </c>
      <c r="G28" s="4">
        <v>17.687630208003654</v>
      </c>
      <c r="H28" s="4">
        <v>17.493458749424203</v>
      </c>
      <c r="I28" s="4">
        <v>16.609469925427177</v>
      </c>
      <c r="J28" s="4">
        <v>16.816882686304744</v>
      </c>
      <c r="L28" s="128">
        <f>(J28-D28)/D28</f>
        <v>-0.2891200891392826</v>
      </c>
    </row>
    <row r="29" spans="2:12" ht="12.75">
      <c r="B29" s="2" t="s">
        <v>27</v>
      </c>
      <c r="C29" s="2"/>
      <c r="D29" s="4">
        <v>125.56981765616723</v>
      </c>
      <c r="E29" s="4">
        <v>124.0363909694189</v>
      </c>
      <c r="F29" s="4">
        <v>125.08856327866849</v>
      </c>
      <c r="G29" s="4">
        <v>121.37145634717378</v>
      </c>
      <c r="H29" s="4">
        <v>120.97343619983725</v>
      </c>
      <c r="I29" s="4">
        <v>116.17864925910864</v>
      </c>
      <c r="J29" s="4">
        <v>118.12225265195922</v>
      </c>
      <c r="L29" s="128">
        <f>(J29-D29)/D29</f>
        <v>-0.059310152258091116</v>
      </c>
    </row>
    <row r="30" spans="2:10" ht="12.75">
      <c r="B30" s="3" t="s">
        <v>28</v>
      </c>
      <c r="C30" s="124" t="s">
        <v>143</v>
      </c>
      <c r="D30" s="5">
        <v>124.54962662369681</v>
      </c>
      <c r="E30" s="5">
        <v>122.80687508969677</v>
      </c>
      <c r="F30" s="5">
        <v>123.85308091254788</v>
      </c>
      <c r="G30" s="5">
        <v>120.1003002130335</v>
      </c>
      <c r="H30" s="5">
        <v>119.68373251720718</v>
      </c>
      <c r="I30" s="5">
        <v>114.90125882046804</v>
      </c>
      <c r="J30" s="5">
        <v>116.83195409643997</v>
      </c>
    </row>
    <row r="31" spans="2:10" ht="12.75">
      <c r="B31" s="2"/>
      <c r="C31" s="3" t="s">
        <v>29</v>
      </c>
      <c r="D31" s="5">
        <v>1.0201910324704229</v>
      </c>
      <c r="E31" s="5">
        <v>1.2295158797221286</v>
      </c>
      <c r="F31" s="5">
        <v>1.235482366120605</v>
      </c>
      <c r="G31" s="5">
        <v>1.271156134140272</v>
      </c>
      <c r="H31" s="5">
        <v>1.2897036826300754</v>
      </c>
      <c r="I31" s="5">
        <v>1.27739043864059</v>
      </c>
      <c r="J31" s="5">
        <v>1.2902985555192366</v>
      </c>
    </row>
    <row r="32" spans="2:12" ht="12.75">
      <c r="B32" s="2" t="s">
        <v>30</v>
      </c>
      <c r="C32" s="2"/>
      <c r="D32" s="4">
        <v>5.56652158909324</v>
      </c>
      <c r="E32" s="4">
        <v>4.698472471045115</v>
      </c>
      <c r="F32" s="4">
        <v>4.665370363557736</v>
      </c>
      <c r="G32" s="4">
        <v>4.598291276257396</v>
      </c>
      <c r="H32" s="4">
        <v>4.429856374389772</v>
      </c>
      <c r="I32" s="4">
        <v>4.2887551172586065</v>
      </c>
      <c r="J32" s="4">
        <v>4.239489215525341</v>
      </c>
      <c r="L32" s="128">
        <f>(J32-D32)/D32</f>
        <v>-0.23839526216300289</v>
      </c>
    </row>
    <row r="33" spans="2:10" ht="12.75">
      <c r="B33" s="3" t="s">
        <v>31</v>
      </c>
      <c r="C33" s="124" t="s">
        <v>144</v>
      </c>
      <c r="D33" s="5">
        <v>5.533228480530532</v>
      </c>
      <c r="E33" s="5">
        <v>4.665362871756532</v>
      </c>
      <c r="F33" s="5">
        <v>4.632270055621079</v>
      </c>
      <c r="G33" s="5">
        <v>4.565149430002597</v>
      </c>
      <c r="H33" s="5">
        <v>4.396690291185204</v>
      </c>
      <c r="I33" s="5">
        <v>4.255546513824843</v>
      </c>
      <c r="J33" s="5">
        <v>4.206304874564642</v>
      </c>
    </row>
    <row r="34" spans="2:10" ht="12.75">
      <c r="B34" s="2"/>
      <c r="C34" s="3" t="s">
        <v>32</v>
      </c>
      <c r="D34" s="5">
        <v>0.03329310856270764</v>
      </c>
      <c r="E34" s="5">
        <v>0.03310959928858269</v>
      </c>
      <c r="F34" s="5">
        <v>0.033100307936656345</v>
      </c>
      <c r="G34" s="5">
        <v>0.03314184625479883</v>
      </c>
      <c r="H34" s="5">
        <v>0.033166083204567015</v>
      </c>
      <c r="I34" s="5">
        <v>0.0332086034337635</v>
      </c>
      <c r="J34" s="5">
        <v>0.03318434096069869</v>
      </c>
    </row>
    <row r="35" spans="2:12" ht="12.75">
      <c r="B35" s="2" t="s">
        <v>33</v>
      </c>
      <c r="C35" s="2"/>
      <c r="D35" s="4">
        <v>12.549110667931775</v>
      </c>
      <c r="E35" s="4">
        <v>10.627033192035796</v>
      </c>
      <c r="F35" s="4">
        <v>10.904327084110292</v>
      </c>
      <c r="G35" s="4">
        <v>10.942249456218796</v>
      </c>
      <c r="H35" s="4">
        <v>10.273161651729612</v>
      </c>
      <c r="I35" s="4">
        <v>11.404845914930988</v>
      </c>
      <c r="J35" s="4">
        <v>10.726309509318922</v>
      </c>
      <c r="L35" s="128">
        <f>(J35-D35)/D35</f>
        <v>-0.14525341331723784</v>
      </c>
    </row>
    <row r="36" spans="2:10" ht="12.75">
      <c r="B36" s="3" t="s">
        <v>34</v>
      </c>
      <c r="C36" s="3" t="s">
        <v>35</v>
      </c>
      <c r="D36" s="5">
        <v>1.4753466309185213</v>
      </c>
      <c r="E36" s="5">
        <v>1.4275268088945159</v>
      </c>
      <c r="F36" s="5">
        <v>1.4925856474937882</v>
      </c>
      <c r="G36" s="5">
        <v>1.5710695558224435</v>
      </c>
      <c r="H36" s="5">
        <v>1.414296063913108</v>
      </c>
      <c r="I36" s="5">
        <v>1.6567675653165368</v>
      </c>
      <c r="J36" s="5">
        <v>1.4847759916877963</v>
      </c>
    </row>
    <row r="37" spans="2:10" ht="12.75">
      <c r="B37" s="2"/>
      <c r="C37" s="3" t="s">
        <v>36</v>
      </c>
      <c r="D37" s="5">
        <v>5.792439049613333</v>
      </c>
      <c r="E37" s="5">
        <v>4.696596246699871</v>
      </c>
      <c r="F37" s="5">
        <v>4.781303730022428</v>
      </c>
      <c r="G37" s="5">
        <v>4.737008291693395</v>
      </c>
      <c r="H37" s="5">
        <v>4.497040332357297</v>
      </c>
      <c r="I37" s="5">
        <v>4.6650018968161175</v>
      </c>
      <c r="J37" s="5">
        <v>3.934245936478183</v>
      </c>
    </row>
    <row r="38" spans="2:10" ht="12.75">
      <c r="B38" s="2"/>
      <c r="C38" s="3" t="s">
        <v>37</v>
      </c>
      <c r="D38" s="5">
        <v>1.1915200000000001</v>
      </c>
      <c r="E38" s="5">
        <v>0.9011199999999999</v>
      </c>
      <c r="F38" s="5">
        <v>0.8154854524089307</v>
      </c>
      <c r="G38" s="5">
        <v>0.7934433999216609</v>
      </c>
      <c r="H38" s="5">
        <v>0.688410419114767</v>
      </c>
      <c r="I38" s="5">
        <v>0.8758504191147669</v>
      </c>
      <c r="J38" s="5">
        <v>0.8758504191147669</v>
      </c>
    </row>
    <row r="39" spans="2:10" ht="12.75">
      <c r="B39" s="2"/>
      <c r="C39" s="3" t="s">
        <v>38</v>
      </c>
      <c r="D39" s="5">
        <v>0.7606331820367415</v>
      </c>
      <c r="E39" s="5">
        <v>0.7868619168004122</v>
      </c>
      <c r="F39" s="5">
        <v>0.8233764319476577</v>
      </c>
      <c r="G39" s="5">
        <v>0.7962861477787677</v>
      </c>
      <c r="H39" s="5">
        <v>0.8691041472887321</v>
      </c>
      <c r="I39" s="5">
        <v>0.8116559427531026</v>
      </c>
      <c r="J39" s="5">
        <v>0.8121500481441363</v>
      </c>
    </row>
    <row r="40" spans="2:10" ht="12.75">
      <c r="B40" s="2"/>
      <c r="C40" s="3" t="s">
        <v>39</v>
      </c>
      <c r="D40" s="5">
        <v>0.14010889336988966</v>
      </c>
      <c r="E40" s="5">
        <v>0.11640686139323285</v>
      </c>
      <c r="F40" s="5">
        <v>0.13981523709962776</v>
      </c>
      <c r="G40" s="5">
        <v>0.16120102895689412</v>
      </c>
      <c r="H40" s="5">
        <v>0.17050480226538883</v>
      </c>
      <c r="I40" s="5">
        <v>0.17741027759261438</v>
      </c>
      <c r="J40" s="5">
        <v>0.18338495520032966</v>
      </c>
    </row>
    <row r="41" spans="2:10" ht="12.75">
      <c r="B41" s="2"/>
      <c r="C41" s="3" t="s">
        <v>40</v>
      </c>
      <c r="D41" s="5">
        <v>0.17986602543779856</v>
      </c>
      <c r="E41" s="5">
        <v>0.1384907412847581</v>
      </c>
      <c r="F41" s="5">
        <v>0.135572200715161</v>
      </c>
      <c r="G41" s="5">
        <v>0.1357637579998966</v>
      </c>
      <c r="H41" s="5">
        <v>0.18818000000000001</v>
      </c>
      <c r="I41" s="5">
        <v>0.18143999999999996</v>
      </c>
      <c r="J41" s="5">
        <v>0.231683</v>
      </c>
    </row>
    <row r="42" spans="2:10" ht="12.75">
      <c r="B42" s="2"/>
      <c r="C42" s="3" t="s">
        <v>41</v>
      </c>
      <c r="D42" s="5">
        <v>1.3845224552215956</v>
      </c>
      <c r="E42" s="5">
        <v>1.1971079848802413</v>
      </c>
      <c r="F42" s="5">
        <v>1.291573212252715</v>
      </c>
      <c r="G42" s="5">
        <v>1.1494876465040993</v>
      </c>
      <c r="H42" s="5">
        <v>0.8738863101683435</v>
      </c>
      <c r="I42" s="5">
        <v>1.2386009069353672</v>
      </c>
      <c r="J42" s="5">
        <v>1.1337825789238456</v>
      </c>
    </row>
    <row r="43" spans="2:10" ht="12.75">
      <c r="B43" s="2"/>
      <c r="C43" s="124" t="s">
        <v>145</v>
      </c>
      <c r="D43" s="5">
        <v>1.4390365378154473</v>
      </c>
      <c r="E43" s="5">
        <v>1.1167690320827643</v>
      </c>
      <c r="F43" s="5">
        <v>1.1663365963033165</v>
      </c>
      <c r="G43" s="5">
        <v>1.2845850766459987</v>
      </c>
      <c r="H43" s="5">
        <v>1.257270376513222</v>
      </c>
      <c r="I43" s="5">
        <v>1.4954962398167495</v>
      </c>
      <c r="J43" s="5">
        <v>1.7790335298769344</v>
      </c>
    </row>
    <row r="44" spans="2:10" ht="12.75">
      <c r="B44" s="2"/>
      <c r="C44" s="3" t="s">
        <v>42</v>
      </c>
      <c r="D44" s="5">
        <v>0.18563789351844867</v>
      </c>
      <c r="E44" s="5">
        <v>0.24615360000000003</v>
      </c>
      <c r="F44" s="5">
        <v>0.25827857586666664</v>
      </c>
      <c r="G44" s="5">
        <v>0.3134045508956399</v>
      </c>
      <c r="H44" s="5">
        <v>0.31446920010875273</v>
      </c>
      <c r="I44" s="5">
        <v>0.30262266658573456</v>
      </c>
      <c r="J44" s="5">
        <v>0.29140304989293003</v>
      </c>
    </row>
    <row r="45" spans="2:12" ht="12.75">
      <c r="B45" s="2" t="s">
        <v>43</v>
      </c>
      <c r="C45" s="2"/>
      <c r="D45" s="4">
        <v>5.724558202641691</v>
      </c>
      <c r="E45" s="4">
        <v>3.655189122857972</v>
      </c>
      <c r="F45" s="4">
        <v>3.350149622832621</v>
      </c>
      <c r="G45" s="4">
        <v>3.1596807207682525</v>
      </c>
      <c r="H45" s="4">
        <v>3.1335380088306963</v>
      </c>
      <c r="I45" s="4">
        <v>3.045112704674583</v>
      </c>
      <c r="J45" s="4">
        <v>2.9723199475671036</v>
      </c>
      <c r="L45" s="128">
        <f>(J45-D45)/D45</f>
        <v>-0.4807774080809454</v>
      </c>
    </row>
    <row r="46" spans="2:10" ht="12.75">
      <c r="B46" s="3" t="s">
        <v>44</v>
      </c>
      <c r="C46" s="3" t="s">
        <v>45</v>
      </c>
      <c r="D46" s="5">
        <v>0.01671144973380375</v>
      </c>
      <c r="E46" s="5">
        <v>0.019802733687834813</v>
      </c>
      <c r="F46" s="5">
        <v>0.020296339136039655</v>
      </c>
      <c r="G46" s="5">
        <v>0.0007201055827282851</v>
      </c>
      <c r="H46" s="5">
        <v>0.06244959985583468</v>
      </c>
      <c r="I46" s="5">
        <v>0.06730026170740833</v>
      </c>
      <c r="J46" s="5">
        <v>0.06442809705978857</v>
      </c>
    </row>
    <row r="47" spans="2:10" ht="12.75">
      <c r="B47" s="3"/>
      <c r="C47" s="3" t="s">
        <v>46</v>
      </c>
      <c r="D47" s="5">
        <v>-2.7330378810351226</v>
      </c>
      <c r="E47" s="5">
        <v>-3.333149428094695</v>
      </c>
      <c r="F47" s="5">
        <v>-3.5404012370608657</v>
      </c>
      <c r="G47" s="5">
        <v>-3.4476078328409923</v>
      </c>
      <c r="H47" s="5">
        <v>-3.3154056084103827</v>
      </c>
      <c r="I47" s="5">
        <v>-2.9718679350397568</v>
      </c>
      <c r="J47" s="5">
        <v>-2.7338573344316606</v>
      </c>
    </row>
    <row r="48" spans="2:10" ht="12.75">
      <c r="B48" s="3" t="s">
        <v>47</v>
      </c>
      <c r="C48" s="3" t="s">
        <v>48</v>
      </c>
      <c r="D48" s="5">
        <v>0.6263368772261916</v>
      </c>
      <c r="E48" s="5">
        <v>0.4412631076112251</v>
      </c>
      <c r="F48" s="5">
        <v>0.3902299757748007</v>
      </c>
      <c r="G48" s="5">
        <v>0.30991140419399477</v>
      </c>
      <c r="H48" s="5">
        <v>0.35239219025389557</v>
      </c>
      <c r="I48" s="5">
        <v>0.398136640000489</v>
      </c>
      <c r="J48" s="5">
        <v>0.3279117304442195</v>
      </c>
    </row>
    <row r="49" spans="2:10" ht="12.75">
      <c r="B49" s="3"/>
      <c r="C49" s="3" t="s">
        <v>49</v>
      </c>
      <c r="D49" s="5">
        <v>1.1246686618749941</v>
      </c>
      <c r="E49" s="5">
        <v>0.6920019952083275</v>
      </c>
      <c r="F49" s="5">
        <v>0.6700019952083273</v>
      </c>
      <c r="G49" s="5">
        <v>0.6480019952083274</v>
      </c>
      <c r="H49" s="5">
        <v>0.6260019952083274</v>
      </c>
      <c r="I49" s="5">
        <v>0.6040019952083274</v>
      </c>
      <c r="J49" s="5">
        <v>0.5820019952083274</v>
      </c>
    </row>
    <row r="50" spans="2:10" ht="12.75">
      <c r="B50" s="3"/>
      <c r="C50" s="3" t="s">
        <v>45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12.75">
      <c r="B51" s="3"/>
      <c r="C51" s="3" t="s">
        <v>50</v>
      </c>
      <c r="D51" s="5">
        <v>5.745455478311648</v>
      </c>
      <c r="E51" s="5">
        <v>5.5614875378176585</v>
      </c>
      <c r="F51" s="5">
        <v>5.554840228900453</v>
      </c>
      <c r="G51" s="5">
        <v>5.548821696771266</v>
      </c>
      <c r="H51" s="5">
        <v>5.543379363536031</v>
      </c>
      <c r="I51" s="5">
        <v>5.538464859462163</v>
      </c>
      <c r="J51" s="5">
        <v>5.534033758397266</v>
      </c>
    </row>
    <row r="52" spans="2:10" ht="12.75">
      <c r="B52" s="3" t="s">
        <v>51</v>
      </c>
      <c r="C52" s="3" t="s">
        <v>45</v>
      </c>
      <c r="D52" s="5">
        <v>0.024117279650207765</v>
      </c>
      <c r="E52" s="5">
        <v>0.10439215018600802</v>
      </c>
      <c r="F52" s="5">
        <v>0.09310572900032978</v>
      </c>
      <c r="G52" s="5">
        <v>0.09379860311926617</v>
      </c>
      <c r="H52" s="5">
        <v>0.08433799364674986</v>
      </c>
      <c r="I52" s="5">
        <v>0.0711091134257034</v>
      </c>
      <c r="J52" s="5">
        <v>0.06298087629217285</v>
      </c>
    </row>
    <row r="53" spans="2:10" ht="12.75">
      <c r="B53" s="3"/>
      <c r="C53" s="3" t="s">
        <v>48</v>
      </c>
      <c r="D53" s="5">
        <v>0.3528310760779911</v>
      </c>
      <c r="E53" s="5">
        <v>0.18422683059440445</v>
      </c>
      <c r="F53" s="5">
        <v>0.18605296268384378</v>
      </c>
      <c r="G53" s="5">
        <v>0.19196128244110539</v>
      </c>
      <c r="H53" s="5">
        <v>0.18236759505121686</v>
      </c>
      <c r="I53" s="5">
        <v>0.14801294335684542</v>
      </c>
      <c r="J53" s="5">
        <v>0.1696123234459479</v>
      </c>
    </row>
    <row r="54" spans="2:10" ht="12.75">
      <c r="B54" s="3"/>
      <c r="C54" s="3" t="s">
        <v>52</v>
      </c>
      <c r="D54" s="5">
        <v>0.22811639649812482</v>
      </c>
      <c r="E54" s="5">
        <v>0.25059430000000005</v>
      </c>
      <c r="F54" s="5">
        <v>0.18421846666666672</v>
      </c>
      <c r="G54" s="5">
        <v>0.1893243</v>
      </c>
      <c r="H54" s="5">
        <v>0.17482373333333337</v>
      </c>
      <c r="I54" s="5">
        <v>0.13356860000000004</v>
      </c>
      <c r="J54" s="5">
        <v>0.1588404454661404</v>
      </c>
    </row>
    <row r="55" spans="2:10" ht="12.75">
      <c r="B55" s="3"/>
      <c r="C55" s="3" t="s">
        <v>53</v>
      </c>
      <c r="D55" s="5">
        <v>-3.15405369561249</v>
      </c>
      <c r="E55" s="5">
        <v>-3.6803898806446362</v>
      </c>
      <c r="F55" s="5">
        <v>-3.743804111876096</v>
      </c>
      <c r="G55" s="5">
        <v>-3.780898411966905</v>
      </c>
      <c r="H55" s="5">
        <v>-3.8349608732865836</v>
      </c>
      <c r="I55" s="5">
        <v>-3.9044782034418715</v>
      </c>
      <c r="J55" s="5">
        <v>-3.9582582242338704</v>
      </c>
    </row>
    <row r="56" spans="2:10" ht="12.75">
      <c r="B56" s="3" t="s">
        <v>54</v>
      </c>
      <c r="C56" s="3" t="s">
        <v>45</v>
      </c>
      <c r="D56" s="5">
        <v>0.07330752</v>
      </c>
      <c r="E56" s="5">
        <v>0.06212448000000002</v>
      </c>
      <c r="F56" s="5">
        <v>0.05879807999999999</v>
      </c>
      <c r="G56" s="5">
        <v>0.05281056</v>
      </c>
      <c r="H56" s="5">
        <v>0.044013800042467834</v>
      </c>
      <c r="I56" s="5">
        <v>0.0469229927325537</v>
      </c>
      <c r="J56" s="5">
        <v>0.04312363858141576</v>
      </c>
    </row>
    <row r="57" spans="2:10" ht="12.75">
      <c r="B57" s="3"/>
      <c r="C57" s="3" t="s">
        <v>55</v>
      </c>
      <c r="D57" s="5">
        <v>3.943766684260085</v>
      </c>
      <c r="E57" s="5">
        <v>3.43201422461312</v>
      </c>
      <c r="F57" s="5">
        <v>3.404884750934169</v>
      </c>
      <c r="G57" s="5">
        <v>3.3694130754747884</v>
      </c>
      <c r="H57" s="5">
        <v>3.3316359272360567</v>
      </c>
      <c r="I57" s="5">
        <v>3.3247643533209996</v>
      </c>
      <c r="J57" s="5">
        <v>3.3015935253255355</v>
      </c>
    </row>
    <row r="58" spans="2:10" ht="12.75">
      <c r="B58" s="3" t="s">
        <v>56</v>
      </c>
      <c r="C58" s="3" t="s">
        <v>105</v>
      </c>
      <c r="D58" s="5">
        <v>-0.5236616443437427</v>
      </c>
      <c r="E58" s="5">
        <v>-0.07917892812127499</v>
      </c>
      <c r="F58" s="5">
        <v>0.07192644346495253</v>
      </c>
      <c r="G58" s="5">
        <v>-0.016576057215325818</v>
      </c>
      <c r="H58" s="5">
        <v>-0.11749770763625149</v>
      </c>
      <c r="I58" s="5">
        <v>-0.4108229160582794</v>
      </c>
      <c r="J58" s="5">
        <v>-0.5800908839881791</v>
      </c>
    </row>
    <row r="59" spans="2:12" ht="12.75">
      <c r="B59" s="2" t="s">
        <v>57</v>
      </c>
      <c r="C59" s="1"/>
      <c r="D59" s="4">
        <v>1.1014498733273097</v>
      </c>
      <c r="E59" s="4">
        <v>0.4276171078032004</v>
      </c>
      <c r="F59" s="4">
        <v>0.4284327768835945</v>
      </c>
      <c r="G59" s="4">
        <v>0.4256962830755315</v>
      </c>
      <c r="H59" s="4">
        <v>0.3957939002199272</v>
      </c>
      <c r="I59" s="4">
        <v>0.4131882269573398</v>
      </c>
      <c r="J59" s="4">
        <v>0.3642465494081588</v>
      </c>
      <c r="L59" s="128">
        <f>(J59-D59)/D59</f>
        <v>-0.6693026544114746</v>
      </c>
    </row>
    <row r="60" spans="2:10" ht="12.75">
      <c r="B60" s="3" t="s">
        <v>57</v>
      </c>
      <c r="C60" s="3" t="s">
        <v>58</v>
      </c>
      <c r="D60" s="5">
        <v>1.1014498733273097</v>
      </c>
      <c r="E60" s="5">
        <v>0.4276171078032004</v>
      </c>
      <c r="F60" s="5">
        <v>0.4284327768835945</v>
      </c>
      <c r="G60" s="5">
        <v>0.4256962830755315</v>
      </c>
      <c r="H60" s="5">
        <v>0.3957939002199272</v>
      </c>
      <c r="I60" s="5">
        <v>0.4131882269573398</v>
      </c>
      <c r="J60" s="5">
        <v>0.3642465494081588</v>
      </c>
    </row>
    <row r="61" spans="2:12" ht="12.75">
      <c r="B61" s="2" t="s">
        <v>61</v>
      </c>
      <c r="C61" s="124" t="s">
        <v>146</v>
      </c>
      <c r="D61" s="4">
        <v>6.72075674628273</v>
      </c>
      <c r="E61" s="4">
        <v>12.782841353139208</v>
      </c>
      <c r="F61" s="4">
        <v>12.805857693050474</v>
      </c>
      <c r="G61" s="4">
        <v>13.102217836068785</v>
      </c>
      <c r="H61" s="4">
        <v>11.217878294779585</v>
      </c>
      <c r="I61" s="4">
        <v>12.105290172081535</v>
      </c>
      <c r="J61" s="4">
        <v>10.64182914352023</v>
      </c>
      <c r="L61" s="128">
        <f>(J61-D61)/D61</f>
        <v>0.5834272159018785</v>
      </c>
    </row>
    <row r="62" spans="2:10" ht="12.75">
      <c r="B62" s="3"/>
      <c r="C62" s="3"/>
      <c r="D62" s="6"/>
      <c r="E62" s="6"/>
      <c r="F62" s="6"/>
      <c r="G62" s="6"/>
      <c r="H62" s="6"/>
      <c r="I62" s="6"/>
      <c r="J62" s="6"/>
    </row>
    <row r="63" spans="2:12" ht="12.75">
      <c r="B63" s="2" t="s">
        <v>59</v>
      </c>
      <c r="C63" s="2"/>
      <c r="D63" s="4">
        <f>D61+D59+D45+D35+D32+D29+D28+D13+D8</f>
        <v>475.89146610637215</v>
      </c>
      <c r="E63" s="4">
        <f aca="true" t="shared" si="0" ref="E63:J63">E61+E59+E45+E35+E32+E29+E28+E13+E8</f>
        <v>456.93978229060224</v>
      </c>
      <c r="F63" s="4">
        <f t="shared" si="0"/>
        <v>455.20202463309846</v>
      </c>
      <c r="G63" s="4">
        <f t="shared" si="0"/>
        <v>452.3562499923863</v>
      </c>
      <c r="H63" s="4">
        <f t="shared" si="0"/>
        <v>449.4386578089873</v>
      </c>
      <c r="I63" s="4">
        <f t="shared" si="0"/>
        <v>443.2082686666713</v>
      </c>
      <c r="J63" s="4">
        <f t="shared" si="0"/>
        <v>434.4313806180854</v>
      </c>
      <c r="L63" s="128">
        <f>(J63-D63)/D63</f>
        <v>-0.08712088457375171</v>
      </c>
    </row>
    <row r="64" spans="4:10" ht="12.75">
      <c r="D64" s="7"/>
      <c r="E64" s="7"/>
      <c r="F64" s="7"/>
      <c r="G64" s="7"/>
      <c r="H64" s="7"/>
      <c r="I64" s="7"/>
      <c r="J64" s="7"/>
    </row>
    <row r="65" spans="2:12" ht="12.75">
      <c r="B65" s="94" t="s">
        <v>159</v>
      </c>
      <c r="C65" s="95"/>
      <c r="D65" s="96">
        <f>D63-D61</f>
        <v>469.1707093600894</v>
      </c>
      <c r="E65" s="96">
        <f aca="true" t="shared" si="1" ref="E65:J65">E63-E61</f>
        <v>444.15694093746305</v>
      </c>
      <c r="F65" s="96">
        <f t="shared" si="1"/>
        <v>442.396166940048</v>
      </c>
      <c r="G65" s="96">
        <f t="shared" si="1"/>
        <v>439.2540321563175</v>
      </c>
      <c r="H65" s="96">
        <f t="shared" si="1"/>
        <v>438.22077951420766</v>
      </c>
      <c r="I65" s="96">
        <f t="shared" si="1"/>
        <v>431.10297849458976</v>
      </c>
      <c r="J65" s="96">
        <f t="shared" si="1"/>
        <v>423.7895514745652</v>
      </c>
      <c r="K65" s="86"/>
      <c r="L65" s="129">
        <f>(J65-D65)/D65</f>
        <v>-0.09672632366035894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2" ht="12.75">
      <c r="B71" s="2" t="s">
        <v>2</v>
      </c>
      <c r="C71" s="2"/>
      <c r="D71" s="4">
        <f aca="true" t="shared" si="2" ref="D71:J71">SUM(D72:D74)</f>
        <v>91.29484831520233</v>
      </c>
      <c r="E71" s="4">
        <f t="shared" si="2"/>
        <v>78.73260015035619</v>
      </c>
      <c r="F71" s="4">
        <f t="shared" si="2"/>
        <v>78.71968935559968</v>
      </c>
      <c r="G71" s="4">
        <f t="shared" si="2"/>
        <v>79.06532798663457</v>
      </c>
      <c r="H71" s="4">
        <f t="shared" si="2"/>
        <v>83.97771609837213</v>
      </c>
      <c r="I71" s="4">
        <f t="shared" si="2"/>
        <v>82.10841278391497</v>
      </c>
      <c r="J71" s="4">
        <f t="shared" si="2"/>
        <v>79.71513441198451</v>
      </c>
      <c r="L71" s="128"/>
    </row>
    <row r="72" spans="2:10" ht="12.75">
      <c r="B72" s="3" t="s">
        <v>3</v>
      </c>
      <c r="C72" s="124" t="s">
        <v>152</v>
      </c>
      <c r="D72" s="5">
        <v>3.9187535099798634</v>
      </c>
      <c r="E72" s="5">
        <v>1.4312797221483957</v>
      </c>
      <c r="F72" s="5">
        <v>1.3613318714559197</v>
      </c>
      <c r="G72" s="5">
        <v>1.1422701920118576</v>
      </c>
      <c r="H72" s="5">
        <v>1.4942850237049552</v>
      </c>
      <c r="I72" s="5">
        <v>1.269756267083844</v>
      </c>
      <c r="J72" s="5">
        <v>1.2698427821780192</v>
      </c>
    </row>
    <row r="73" spans="2:10" ht="12.75">
      <c r="B73" s="2"/>
      <c r="C73" s="124" t="s">
        <v>153</v>
      </c>
      <c r="D73" s="5">
        <v>50.79483211485222</v>
      </c>
      <c r="E73" s="5">
        <v>40.99850283550977</v>
      </c>
      <c r="F73" s="5">
        <v>41.193462642178915</v>
      </c>
      <c r="G73" s="5">
        <v>42.4893557969946</v>
      </c>
      <c r="H73" s="5">
        <v>45.754556877907035</v>
      </c>
      <c r="I73" s="5">
        <v>45.83617710876958</v>
      </c>
      <c r="J73" s="5">
        <v>43.62893738976851</v>
      </c>
    </row>
    <row r="74" spans="2:10" ht="12.75">
      <c r="B74" s="2"/>
      <c r="C74" s="124" t="s">
        <v>4</v>
      </c>
      <c r="D74" s="5">
        <v>36.58126269037025</v>
      </c>
      <c r="E74" s="5">
        <v>36.30281759269803</v>
      </c>
      <c r="F74" s="5">
        <v>36.16489484196486</v>
      </c>
      <c r="G74" s="5">
        <v>35.433701997628106</v>
      </c>
      <c r="H74" s="5">
        <v>36.72887419676013</v>
      </c>
      <c r="I74" s="5">
        <v>35.00247940806155</v>
      </c>
      <c r="J74" s="5">
        <v>34.816354240037974</v>
      </c>
    </row>
    <row r="75" spans="2:12" ht="12.75">
      <c r="B75" s="2" t="s">
        <v>151</v>
      </c>
      <c r="C75" s="124" t="s">
        <v>18</v>
      </c>
      <c r="D75" s="92">
        <v>1.0822222045815317</v>
      </c>
      <c r="E75" s="92">
        <v>1.1567648657294642</v>
      </c>
      <c r="F75" s="92">
        <v>1.1457368267784556</v>
      </c>
      <c r="G75" s="92">
        <v>1.1494497892139492</v>
      </c>
      <c r="H75" s="92">
        <v>1.2518335766235122</v>
      </c>
      <c r="I75" s="92">
        <v>1.2238717212029644</v>
      </c>
      <c r="J75" s="92">
        <v>1.2138677328693614</v>
      </c>
      <c r="L75" s="128"/>
    </row>
    <row r="76" spans="2:12" ht="12.75">
      <c r="B76" s="2" t="s">
        <v>26</v>
      </c>
      <c r="C76" s="124" t="s">
        <v>26</v>
      </c>
      <c r="D76" s="92">
        <v>12.032388620304959</v>
      </c>
      <c r="E76" s="92">
        <v>8.594454337157165</v>
      </c>
      <c r="F76" s="92">
        <v>8.50099818418875</v>
      </c>
      <c r="G76" s="92">
        <v>8.29014717649652</v>
      </c>
      <c r="H76" s="92">
        <v>8.52708173882697</v>
      </c>
      <c r="I76" s="92">
        <v>8.379095938429046</v>
      </c>
      <c r="J76" s="92">
        <v>8.078348041811648</v>
      </c>
      <c r="L76" s="128"/>
    </row>
    <row r="77" spans="2:12" ht="12.75">
      <c r="B77" s="2" t="s">
        <v>28</v>
      </c>
      <c r="C77" s="124" t="s">
        <v>154</v>
      </c>
      <c r="D77" s="92">
        <v>60.12502054958206</v>
      </c>
      <c r="E77" s="92">
        <v>51.43149729299996</v>
      </c>
      <c r="F77" s="92">
        <v>51.33434188317614</v>
      </c>
      <c r="G77" s="92">
        <v>50.85391393332414</v>
      </c>
      <c r="H77" s="92">
        <v>53.475320816803</v>
      </c>
      <c r="I77" s="92">
        <v>51.78951981124423</v>
      </c>
      <c r="J77" s="92">
        <v>51.77596148724546</v>
      </c>
      <c r="L77" s="128"/>
    </row>
    <row r="78" spans="2:12" ht="12.75">
      <c r="B78" s="2" t="s">
        <v>31</v>
      </c>
      <c r="C78" s="124" t="s">
        <v>155</v>
      </c>
      <c r="D78" s="92">
        <v>2.0648715429557987</v>
      </c>
      <c r="E78" s="92">
        <v>1.4201310566942191</v>
      </c>
      <c r="F78" s="92">
        <v>1.4954088775141834</v>
      </c>
      <c r="G78" s="92">
        <v>1.464615821818224</v>
      </c>
      <c r="H78" s="92">
        <v>1.5277970822871576</v>
      </c>
      <c r="I78" s="92">
        <v>1.4915781196527058</v>
      </c>
      <c r="J78" s="92">
        <v>1.4530751727254867</v>
      </c>
      <c r="L78" s="128"/>
    </row>
    <row r="79" spans="2:12" ht="12.75">
      <c r="B79" s="2" t="s">
        <v>34</v>
      </c>
      <c r="C79" s="124" t="s">
        <v>156</v>
      </c>
      <c r="D79" s="92">
        <v>0.023423809610715194</v>
      </c>
      <c r="E79" s="92">
        <v>0.008972415754453485</v>
      </c>
      <c r="F79" s="92">
        <v>0.008058561318579169</v>
      </c>
      <c r="G79" s="92">
        <v>0.007559753013085083</v>
      </c>
      <c r="H79" s="92">
        <v>0.008685034394118054</v>
      </c>
      <c r="I79" s="92">
        <v>0.008727163444722127</v>
      </c>
      <c r="J79" s="92">
        <v>0.008499619623472392</v>
      </c>
      <c r="L79" s="128"/>
    </row>
    <row r="80" spans="2:12" ht="12.75">
      <c r="B80" s="2" t="s">
        <v>61</v>
      </c>
      <c r="C80" s="124" t="s">
        <v>157</v>
      </c>
      <c r="D80" s="92">
        <v>0.036287868611495404</v>
      </c>
      <c r="E80" s="92">
        <v>0.9644349424326258</v>
      </c>
      <c r="F80" s="92">
        <v>0.38597670893340696</v>
      </c>
      <c r="G80" s="92">
        <v>0.4033466333775079</v>
      </c>
      <c r="H80" s="92">
        <v>0.5480917480040387</v>
      </c>
      <c r="I80" s="92">
        <v>1.1242599788105756</v>
      </c>
      <c r="J80" s="92">
        <v>0.022330678580538194</v>
      </c>
      <c r="L80" s="128"/>
    </row>
    <row r="82" spans="2:12" ht="12.75">
      <c r="B82" s="2" t="s">
        <v>59</v>
      </c>
      <c r="D82" s="92">
        <f>SUM(D72:D80)</f>
        <v>166.6590629108489</v>
      </c>
      <c r="E82" s="92">
        <f aca="true" t="shared" si="3" ref="E82:J82">SUM(E72:E80)</f>
        <v>142.3088550611241</v>
      </c>
      <c r="F82" s="92">
        <f t="shared" si="3"/>
        <v>141.59021039750922</v>
      </c>
      <c r="G82" s="92">
        <f t="shared" si="3"/>
        <v>141.234361093878</v>
      </c>
      <c r="H82" s="92">
        <f t="shared" si="3"/>
        <v>149.3165260953109</v>
      </c>
      <c r="I82" s="92">
        <f t="shared" si="3"/>
        <v>146.12546551669922</v>
      </c>
      <c r="J82" s="92">
        <f t="shared" si="3"/>
        <v>142.2672171448405</v>
      </c>
      <c r="L82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2"/>
  <sheetViews>
    <sheetView zoomScale="70" zoomScaleNormal="70" zoomScalePageLayoutView="0" workbookViewId="0" topLeftCell="A1">
      <selection activeCell="N54" sqref="N5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36.57421875" style="0" customWidth="1"/>
    <col min="4" max="4" width="15.00390625" style="0" customWidth="1"/>
    <col min="5" max="10" width="12.28125" style="0" customWidth="1"/>
    <col min="11" max="30" width="8.7109375" style="0" customWidth="1"/>
  </cols>
  <sheetData>
    <row r="1" s="29" customFormat="1" ht="12.75"/>
    <row r="2" spans="2:5" s="29" customFormat="1" ht="16.5">
      <c r="B2" s="8" t="s">
        <v>102</v>
      </c>
      <c r="D2" t="s">
        <v>142</v>
      </c>
      <c r="E2" s="86"/>
    </row>
    <row r="3" s="29" customFormat="1" ht="12.75"/>
    <row r="5" spans="2:12" ht="12.75">
      <c r="B5" s="2" t="s">
        <v>0</v>
      </c>
      <c r="C5" s="2" t="s">
        <v>1</v>
      </c>
      <c r="D5" s="98">
        <v>1990</v>
      </c>
      <c r="E5" s="98">
        <v>2003</v>
      </c>
      <c r="F5" s="98">
        <v>2004</v>
      </c>
      <c r="G5" s="98">
        <v>2005</v>
      </c>
      <c r="H5" s="98">
        <v>2006</v>
      </c>
      <c r="I5" s="98">
        <v>2007</v>
      </c>
      <c r="J5" s="98">
        <v>2008</v>
      </c>
      <c r="K5" s="87"/>
      <c r="L5" s="87" t="s">
        <v>158</v>
      </c>
    </row>
    <row r="6" spans="2:10" ht="12.75">
      <c r="B6" s="10"/>
      <c r="C6" s="10"/>
      <c r="D6" s="9"/>
      <c r="E6" s="9"/>
      <c r="F6" s="9"/>
      <c r="G6" s="9"/>
      <c r="H6" s="9"/>
      <c r="I6" s="9"/>
      <c r="J6" s="9"/>
    </row>
    <row r="7" spans="2:10" ht="12.75">
      <c r="B7" s="11"/>
      <c r="C7" s="12"/>
      <c r="D7" s="13"/>
      <c r="E7" s="14"/>
      <c r="F7" s="14"/>
      <c r="G7" s="14"/>
      <c r="H7" s="14"/>
      <c r="I7" s="15"/>
      <c r="J7" s="15"/>
    </row>
    <row r="8" spans="2:10" ht="12.75">
      <c r="B8" s="11"/>
      <c r="C8" s="12"/>
      <c r="D8" s="13"/>
      <c r="E8" s="14"/>
      <c r="F8" s="14"/>
      <c r="G8" s="14"/>
      <c r="H8" s="14"/>
      <c r="I8" s="15"/>
      <c r="J8" s="15"/>
    </row>
    <row r="9" spans="2:12" ht="12.75">
      <c r="B9" s="2" t="s">
        <v>2</v>
      </c>
      <c r="C9" s="2"/>
      <c r="D9" s="30">
        <v>10.522912083360676</v>
      </c>
      <c r="E9" s="30">
        <v>4.324477202384022</v>
      </c>
      <c r="F9" s="30">
        <v>4.094352206359793</v>
      </c>
      <c r="G9" s="30">
        <v>3.7200013655495283</v>
      </c>
      <c r="H9" s="30">
        <v>3.5007866676348467</v>
      </c>
      <c r="I9" s="30">
        <v>2.974374665088061</v>
      </c>
      <c r="J9" s="30">
        <v>2.9923380401678603</v>
      </c>
      <c r="L9" s="93">
        <f>(J9-D9)/D9</f>
        <v>-0.7156359364724252</v>
      </c>
    </row>
    <row r="10" spans="2:10" ht="12.75">
      <c r="B10" s="3" t="s">
        <v>3</v>
      </c>
      <c r="C10" s="124" t="s">
        <v>64</v>
      </c>
      <c r="D10" s="31">
        <v>0.7323791480502433</v>
      </c>
      <c r="E10" s="31">
        <v>0.3238427297658865</v>
      </c>
      <c r="F10" s="31">
        <v>0.3025393016231509</v>
      </c>
      <c r="G10" s="31">
        <v>0.27766794399123806</v>
      </c>
      <c r="H10" s="31">
        <v>0.2680757839402894</v>
      </c>
      <c r="I10" s="31">
        <v>0.2281421798843391</v>
      </c>
      <c r="J10" s="31">
        <v>0.22537961863090236</v>
      </c>
    </row>
    <row r="11" spans="2:10" ht="12.75">
      <c r="B11" s="3"/>
      <c r="C11" s="124" t="s">
        <v>65</v>
      </c>
      <c r="D11" s="31">
        <v>6.69002300735403</v>
      </c>
      <c r="E11" s="31">
        <v>2.5574629536661826</v>
      </c>
      <c r="F11" s="31">
        <v>2.415800994330021</v>
      </c>
      <c r="G11" s="31">
        <v>2.226648873459207</v>
      </c>
      <c r="H11" s="31">
        <v>2.0985297235295715</v>
      </c>
      <c r="I11" s="31">
        <v>1.8130708016241035</v>
      </c>
      <c r="J11" s="31">
        <v>1.7946084848764925</v>
      </c>
    </row>
    <row r="12" spans="2:10" ht="12.75">
      <c r="B12" s="3"/>
      <c r="C12" s="124" t="s">
        <v>4</v>
      </c>
      <c r="D12" s="31">
        <v>3.100509927956404</v>
      </c>
      <c r="E12" s="31">
        <v>1.4431715189519532</v>
      </c>
      <c r="F12" s="31">
        <v>1.376011910406621</v>
      </c>
      <c r="G12" s="31">
        <v>1.2156845480990832</v>
      </c>
      <c r="H12" s="31">
        <v>1.134181160164986</v>
      </c>
      <c r="I12" s="31">
        <v>0.9331616835796186</v>
      </c>
      <c r="J12" s="31">
        <v>0.9723499366604653</v>
      </c>
    </row>
    <row r="13" spans="2:12" ht="12.75">
      <c r="B13" s="2" t="s">
        <v>6</v>
      </c>
      <c r="C13" s="2"/>
      <c r="D13" s="30">
        <v>1.843899983499695</v>
      </c>
      <c r="E13" s="30">
        <v>0.9050281539475951</v>
      </c>
      <c r="F13" s="30">
        <v>0.8688642163628264</v>
      </c>
      <c r="G13" s="30">
        <v>0.7573229216112208</v>
      </c>
      <c r="H13" s="30">
        <v>0.688641356478961</v>
      </c>
      <c r="I13" s="30">
        <v>0.7470118108269546</v>
      </c>
      <c r="J13" s="30">
        <v>0.658817574936192</v>
      </c>
      <c r="L13" s="93">
        <f>(J13-D13)/D13</f>
        <v>-0.6427042785228698</v>
      </c>
    </row>
    <row r="14" spans="2:10" ht="12.75">
      <c r="B14" s="3" t="s">
        <v>7</v>
      </c>
      <c r="C14" s="3" t="s">
        <v>8</v>
      </c>
      <c r="D14" s="31">
        <v>0.00545854188112537</v>
      </c>
      <c r="E14" s="31">
        <v>0.005225494073846515</v>
      </c>
      <c r="F14" s="31">
        <v>0.005084074257626816</v>
      </c>
      <c r="G14" s="31">
        <v>0.00466284281753142</v>
      </c>
      <c r="H14" s="31">
        <v>0.003934621192462933</v>
      </c>
      <c r="I14" s="31">
        <v>0.00349603531119629</v>
      </c>
      <c r="J14" s="31">
        <v>0.00292201337654317</v>
      </c>
    </row>
    <row r="15" spans="2:10" ht="12.75">
      <c r="B15" s="3"/>
      <c r="C15" s="3" t="s">
        <v>9</v>
      </c>
      <c r="D15" s="31">
        <v>0.00607789557931483</v>
      </c>
      <c r="E15" s="31">
        <v>0.005294127145926219</v>
      </c>
      <c r="F15" s="31">
        <v>0.005430402020248508</v>
      </c>
      <c r="G15" s="31">
        <v>0.005175148180563691</v>
      </c>
      <c r="H15" s="31">
        <v>0.004436241099908888</v>
      </c>
      <c r="I15" s="31">
        <v>0.00478919612228888</v>
      </c>
      <c r="J15" s="31">
        <v>0.004131716523066171</v>
      </c>
    </row>
    <row r="16" spans="2:10" ht="12.75">
      <c r="B16" s="3" t="s">
        <v>10</v>
      </c>
      <c r="C16" s="3" t="s">
        <v>11</v>
      </c>
      <c r="D16" s="31">
        <v>1.12134489783424</v>
      </c>
      <c r="E16" s="31">
        <v>0.5296877174524187</v>
      </c>
      <c r="F16" s="31">
        <v>0.5043038743124404</v>
      </c>
      <c r="G16" s="31">
        <v>0.4297911049715194</v>
      </c>
      <c r="H16" s="31">
        <v>0.3836337070721756</v>
      </c>
      <c r="I16" s="31">
        <v>0.4159151301142612</v>
      </c>
      <c r="J16" s="31">
        <v>0.3665509020192331</v>
      </c>
    </row>
    <row r="17" spans="2:10" ht="12.75">
      <c r="B17" s="3"/>
      <c r="C17" s="3" t="s">
        <v>12</v>
      </c>
      <c r="D17" s="31">
        <v>0.1296781097694426</v>
      </c>
      <c r="E17" s="31">
        <v>0.08091573035833305</v>
      </c>
      <c r="F17" s="31">
        <v>0.08072827931079643</v>
      </c>
      <c r="G17" s="31">
        <v>0.07041197283161292</v>
      </c>
      <c r="H17" s="31">
        <v>0.06380795709463657</v>
      </c>
      <c r="I17" s="31">
        <v>0.07483422344070316</v>
      </c>
      <c r="J17" s="31">
        <v>0.06577931555461052</v>
      </c>
    </row>
    <row r="18" spans="2:10" ht="12.75">
      <c r="B18" s="3"/>
      <c r="C18" s="3" t="s">
        <v>13</v>
      </c>
      <c r="D18" s="31">
        <v>0.05819013377759635</v>
      </c>
      <c r="E18" s="31">
        <v>0.035191270829357364</v>
      </c>
      <c r="F18" s="31">
        <v>0.03399720876765738</v>
      </c>
      <c r="G18" s="31">
        <v>0.030287251914624502</v>
      </c>
      <c r="H18" s="31">
        <v>0.02726110427945442</v>
      </c>
      <c r="I18" s="31">
        <v>0.030514362368435983</v>
      </c>
      <c r="J18" s="31">
        <v>0.023899774202129524</v>
      </c>
    </row>
    <row r="19" spans="2:10" ht="12.75">
      <c r="B19" s="3"/>
      <c r="C19" s="3" t="s">
        <v>14</v>
      </c>
      <c r="D19" s="31">
        <v>0.28321339581839605</v>
      </c>
      <c r="E19" s="31">
        <v>0.13924790259582295</v>
      </c>
      <c r="F19" s="31">
        <v>0.13660931864851866</v>
      </c>
      <c r="G19" s="31">
        <v>0.12352228124620013</v>
      </c>
      <c r="H19" s="31">
        <v>0.11362798179760661</v>
      </c>
      <c r="I19" s="31">
        <v>0.12704456366046454</v>
      </c>
      <c r="J19" s="31">
        <v>0.10892703285118337</v>
      </c>
    </row>
    <row r="20" spans="2:10" ht="12.75">
      <c r="B20" s="3"/>
      <c r="C20" s="3" t="s">
        <v>15</v>
      </c>
      <c r="D20" s="31">
        <v>0.029036533396373836</v>
      </c>
      <c r="E20" s="31">
        <v>0.020838364583521597</v>
      </c>
      <c r="F20" s="31">
        <v>0.018550001762389703</v>
      </c>
      <c r="G20" s="31">
        <v>0.018374623486632907</v>
      </c>
      <c r="H20" s="31">
        <v>0.016393779599353422</v>
      </c>
      <c r="I20" s="31">
        <v>0.017061339237699938</v>
      </c>
      <c r="J20" s="31">
        <v>0.014228042702333925</v>
      </c>
    </row>
    <row r="21" spans="2:10" ht="12.75">
      <c r="B21" s="3"/>
      <c r="C21" s="3" t="s">
        <v>16</v>
      </c>
      <c r="D21" s="31">
        <v>0</v>
      </c>
      <c r="E21" s="31">
        <v>0.0017894233753410922</v>
      </c>
      <c r="F21" s="31">
        <v>0.0018696942594474619</v>
      </c>
      <c r="G21" s="31">
        <v>0.0017223136678819833</v>
      </c>
      <c r="H21" s="31">
        <v>0.0016155950909850416</v>
      </c>
      <c r="I21" s="31">
        <v>0.0017524995755338643</v>
      </c>
      <c r="J21" s="31">
        <v>0.0016553737497399755</v>
      </c>
    </row>
    <row r="22" spans="2:10" ht="12.75">
      <c r="B22" s="3" t="s">
        <v>18</v>
      </c>
      <c r="C22" s="124" t="s">
        <v>18</v>
      </c>
      <c r="D22" s="31">
        <v>0.0886177070823675</v>
      </c>
      <c r="E22" s="31">
        <v>0.04944754667819723</v>
      </c>
      <c r="F22" s="31">
        <v>0.04727271583153561</v>
      </c>
      <c r="G22" s="31">
        <v>0.042198162801524206</v>
      </c>
      <c r="H22" s="31">
        <v>0.04064470238525138</v>
      </c>
      <c r="I22" s="31">
        <v>0.03581238502451869</v>
      </c>
      <c r="J22" s="31">
        <v>0.036377294019380044</v>
      </c>
    </row>
    <row r="23" spans="2:10" ht="12.75">
      <c r="B23" s="3"/>
      <c r="C23" s="3" t="s">
        <v>19</v>
      </c>
      <c r="D23" s="31">
        <v>0.03499552168380334</v>
      </c>
      <c r="E23" s="31">
        <v>0.0006913467448949233</v>
      </c>
      <c r="F23" s="31">
        <v>0.00038640427404012167</v>
      </c>
      <c r="G23" s="31">
        <v>0.00043433475695333024</v>
      </c>
      <c r="H23" s="31">
        <v>0.0003493049871566721</v>
      </c>
      <c r="I23" s="31">
        <v>0.0003486654071115377</v>
      </c>
      <c r="J23" s="31">
        <v>0.00017352119155295107</v>
      </c>
    </row>
    <row r="24" spans="2:10" ht="12.75">
      <c r="B24" s="3" t="s">
        <v>20</v>
      </c>
      <c r="C24" s="3" t="s">
        <v>21</v>
      </c>
      <c r="D24" s="31">
        <v>0.029608412302089743</v>
      </c>
      <c r="E24" s="31">
        <v>0.01565993142452622</v>
      </c>
      <c r="F24" s="31">
        <v>0.01463645469141137</v>
      </c>
      <c r="G24" s="31">
        <v>0.014739460157774286</v>
      </c>
      <c r="H24" s="31">
        <v>0.017967172503563986</v>
      </c>
      <c r="I24" s="31">
        <v>0.01821976814684172</v>
      </c>
      <c r="J24" s="31">
        <v>0.01810990333514461</v>
      </c>
    </row>
    <row r="25" spans="2:10" ht="12.75">
      <c r="B25" s="3" t="s">
        <v>22</v>
      </c>
      <c r="C25" s="3" t="s">
        <v>23</v>
      </c>
      <c r="D25" s="31">
        <v>0.055363610110890284</v>
      </c>
      <c r="E25" s="31">
        <v>0.018622744785327123</v>
      </c>
      <c r="F25" s="31">
        <v>0.0174296699113976</v>
      </c>
      <c r="G25" s="31">
        <v>0.013608246614127099</v>
      </c>
      <c r="H25" s="31">
        <v>0.012737560269514638</v>
      </c>
      <c r="I25" s="31">
        <v>0.014678452638100905</v>
      </c>
      <c r="J25" s="31">
        <v>0.013703104400242094</v>
      </c>
    </row>
    <row r="26" spans="2:10" ht="12.75">
      <c r="B26" s="3" t="s">
        <v>24</v>
      </c>
      <c r="C26" s="3" t="s">
        <v>25</v>
      </c>
      <c r="D26" s="31">
        <v>0.0023152242640552215</v>
      </c>
      <c r="E26" s="31">
        <v>0.00241655390008209</v>
      </c>
      <c r="F26" s="31">
        <v>0.002566118315316236</v>
      </c>
      <c r="G26" s="31">
        <v>0.002395178164274938</v>
      </c>
      <c r="H26" s="31">
        <v>0.002231629106890715</v>
      </c>
      <c r="I26" s="31">
        <v>0.002545189779797888</v>
      </c>
      <c r="J26" s="31">
        <v>0.0023595810110324435</v>
      </c>
    </row>
    <row r="27" spans="2:12" ht="12.75">
      <c r="B27" s="2" t="s">
        <v>26</v>
      </c>
      <c r="C27" s="124" t="s">
        <v>26</v>
      </c>
      <c r="D27" s="30">
        <v>1.4271659753210042</v>
      </c>
      <c r="E27" s="30">
        <v>0.49400683610383256</v>
      </c>
      <c r="F27" s="30">
        <v>0.500497922938708</v>
      </c>
      <c r="G27" s="30">
        <v>0.46080203437072753</v>
      </c>
      <c r="H27" s="30">
        <v>0.43330145682303045</v>
      </c>
      <c r="I27" s="30">
        <v>0.3631037563893105</v>
      </c>
      <c r="J27" s="30">
        <v>0.3713751559121572</v>
      </c>
      <c r="L27" s="93">
        <f>(J27-D27)/D27</f>
        <v>-0.7397813832910177</v>
      </c>
    </row>
    <row r="28" spans="2:12" ht="12.75">
      <c r="B28" s="2" t="s">
        <v>27</v>
      </c>
      <c r="C28" s="2"/>
      <c r="D28" s="30">
        <v>9.104541974409189</v>
      </c>
      <c r="E28" s="30">
        <v>3.5261446594237666</v>
      </c>
      <c r="F28" s="30">
        <v>3.4765016937774456</v>
      </c>
      <c r="G28" s="30">
        <v>3.199634483984126</v>
      </c>
      <c r="H28" s="30">
        <v>3.034627912088956</v>
      </c>
      <c r="I28" s="30">
        <v>2.649383103005776</v>
      </c>
      <c r="J28" s="30">
        <v>2.7190852152614005</v>
      </c>
      <c r="L28" s="93">
        <f>(J28-D28)/D28</f>
        <v>-0.7013484892590824</v>
      </c>
    </row>
    <row r="29" spans="2:10" ht="12.75">
      <c r="B29" s="3" t="s">
        <v>28</v>
      </c>
      <c r="C29" s="124" t="s">
        <v>143</v>
      </c>
      <c r="D29" s="31">
        <v>9.10342150314173</v>
      </c>
      <c r="E29" s="31">
        <v>3.524753401826493</v>
      </c>
      <c r="F29" s="31">
        <v>3.475314354870136</v>
      </c>
      <c r="G29" s="31">
        <v>3.1985368664949383</v>
      </c>
      <c r="H29" s="31">
        <v>3.0336122505607954</v>
      </c>
      <c r="I29" s="31">
        <v>2.648481030736956</v>
      </c>
      <c r="J29" s="31">
        <v>2.7181829258151122</v>
      </c>
    </row>
    <row r="30" spans="2:10" ht="12.75">
      <c r="B30" s="3"/>
      <c r="C30" s="3" t="s">
        <v>67</v>
      </c>
      <c r="D30" s="31">
        <v>0.0011204712674599095</v>
      </c>
      <c r="E30" s="31">
        <v>0.0013912575972737165</v>
      </c>
      <c r="F30" s="31">
        <v>0.0011873389073094973</v>
      </c>
      <c r="G30" s="31">
        <v>0.0010976174891878425</v>
      </c>
      <c r="H30" s="31">
        <v>0.0010156615281603984</v>
      </c>
      <c r="I30" s="31">
        <v>0.0009020722688203258</v>
      </c>
      <c r="J30" s="31">
        <v>0.0009022894462880602</v>
      </c>
    </row>
    <row r="31" spans="2:12" ht="12.75">
      <c r="B31" s="2" t="s">
        <v>30</v>
      </c>
      <c r="C31" s="2"/>
      <c r="D31" s="30">
        <v>13.482185793387787</v>
      </c>
      <c r="E31" s="30">
        <v>10.436423201992964</v>
      </c>
      <c r="F31" s="30">
        <v>10.556265156099041</v>
      </c>
      <c r="G31" s="30">
        <v>10.623543222992247</v>
      </c>
      <c r="H31" s="30">
        <v>10.44861929540575</v>
      </c>
      <c r="I31" s="30">
        <v>10.481900495257849</v>
      </c>
      <c r="J31" s="30">
        <v>10.278940162795946</v>
      </c>
      <c r="L31" s="93">
        <f>(J31-D31)/D31</f>
        <v>-0.23759097224152206</v>
      </c>
    </row>
    <row r="32" spans="2:10" ht="12.75">
      <c r="B32" s="3" t="s">
        <v>31</v>
      </c>
      <c r="C32" s="124" t="s">
        <v>144</v>
      </c>
      <c r="D32" s="31">
        <v>0.20473326572711398</v>
      </c>
      <c r="E32" s="31">
        <v>0.08978508666454683</v>
      </c>
      <c r="F32" s="31">
        <v>0.0890849781537123</v>
      </c>
      <c r="G32" s="31">
        <v>0.08051390014002245</v>
      </c>
      <c r="H32" s="31">
        <v>0.07475777557372412</v>
      </c>
      <c r="I32" s="31">
        <v>0.06782244189418861</v>
      </c>
      <c r="J32" s="31">
        <v>0.06799346798229937</v>
      </c>
    </row>
    <row r="33" spans="2:10" ht="12.75">
      <c r="B33" s="3" t="s">
        <v>68</v>
      </c>
      <c r="C33" s="3" t="s">
        <v>69</v>
      </c>
      <c r="D33" s="31">
        <v>8.236343760501281</v>
      </c>
      <c r="E33" s="31">
        <v>6.625805533400578</v>
      </c>
      <c r="F33" s="31">
        <v>6.6844565854159725</v>
      </c>
      <c r="G33" s="31">
        <v>6.8602861101923045</v>
      </c>
      <c r="H33" s="31">
        <v>6.635168146925196</v>
      </c>
      <c r="I33" s="31">
        <v>6.770145718412783</v>
      </c>
      <c r="J33" s="31">
        <v>6.606523414917072</v>
      </c>
    </row>
    <row r="34" spans="2:10" ht="12.75">
      <c r="B34" s="3"/>
      <c r="C34" s="3" t="s">
        <v>70</v>
      </c>
      <c r="D34" s="31">
        <v>1.9904010840000002</v>
      </c>
      <c r="E34" s="31">
        <v>1.554103572</v>
      </c>
      <c r="F34" s="31">
        <v>1.57683708</v>
      </c>
      <c r="G34" s="31">
        <v>1.4938559999999999</v>
      </c>
      <c r="H34" s="31">
        <v>1.5372577352915673</v>
      </c>
      <c r="I34" s="31">
        <v>1.4806954344000003</v>
      </c>
      <c r="J34" s="31">
        <v>1.4942854920000002</v>
      </c>
    </row>
    <row r="35" spans="2:10" ht="12.75">
      <c r="B35" s="3"/>
      <c r="C35" s="3" t="s">
        <v>71</v>
      </c>
      <c r="D35" s="31">
        <v>0.007597065</v>
      </c>
      <c r="E35" s="31">
        <v>0.007729469999999999</v>
      </c>
      <c r="F35" s="31">
        <v>0.00816711</v>
      </c>
      <c r="G35" s="31">
        <v>0.008715</v>
      </c>
      <c r="H35" s="31">
        <v>0.008715</v>
      </c>
      <c r="I35" s="31">
        <v>0.008413229999999999</v>
      </c>
      <c r="J35" s="31">
        <v>0.008604960000000002</v>
      </c>
    </row>
    <row r="36" spans="2:10" ht="12.75">
      <c r="B36" s="3"/>
      <c r="C36" s="3" t="s">
        <v>72</v>
      </c>
      <c r="D36" s="31">
        <v>0.05806495799999999</v>
      </c>
      <c r="E36" s="31">
        <v>0.08457258600000002</v>
      </c>
      <c r="F36" s="31">
        <v>0.09700538400000001</v>
      </c>
      <c r="G36" s="31">
        <v>0.10016999999999998</v>
      </c>
      <c r="H36" s="31">
        <v>0.112266</v>
      </c>
      <c r="I36" s="31">
        <v>0.11132062200000001</v>
      </c>
      <c r="J36" s="31">
        <v>0.10697929200000002</v>
      </c>
    </row>
    <row r="37" spans="2:10" ht="12.75">
      <c r="B37" s="3"/>
      <c r="C37" s="3" t="s">
        <v>73</v>
      </c>
      <c r="D37" s="31">
        <v>0.198712206</v>
      </c>
      <c r="E37" s="31">
        <v>0.12837566700000003</v>
      </c>
      <c r="F37" s="31">
        <v>0.13337421300000002</v>
      </c>
      <c r="G37" s="31">
        <v>0.1194795</v>
      </c>
      <c r="H37" s="31">
        <v>0.12779549999999998</v>
      </c>
      <c r="I37" s="31">
        <v>0.12421848599999999</v>
      </c>
      <c r="J37" s="31">
        <v>0.12141322200000002</v>
      </c>
    </row>
    <row r="38" spans="2:10" ht="12.75">
      <c r="B38" s="3"/>
      <c r="C38" s="3" t="s">
        <v>74</v>
      </c>
      <c r="D38" s="31">
        <v>0.006574180337155234</v>
      </c>
      <c r="E38" s="31">
        <v>0.0037399844664000007</v>
      </c>
      <c r="F38" s="31">
        <v>0.003814458102</v>
      </c>
      <c r="G38" s="31">
        <v>0.0040756716</v>
      </c>
      <c r="H38" s="31">
        <v>0.0048167027999999985</v>
      </c>
      <c r="I38" s="31">
        <v>0.0040756716</v>
      </c>
      <c r="J38" s="31">
        <v>0.0040623459043981</v>
      </c>
    </row>
    <row r="39" spans="2:10" ht="12.75">
      <c r="B39" s="3" t="s">
        <v>75</v>
      </c>
      <c r="C39" s="3" t="s">
        <v>69</v>
      </c>
      <c r="D39" s="31">
        <v>1.3783118524603915</v>
      </c>
      <c r="E39" s="31">
        <v>1.0781013436688385</v>
      </c>
      <c r="F39" s="31">
        <v>1.0753905111883582</v>
      </c>
      <c r="G39" s="31">
        <v>1.1362416901999184</v>
      </c>
      <c r="H39" s="31">
        <v>1.0882674674340875</v>
      </c>
      <c r="I39" s="31">
        <v>1.081608013281876</v>
      </c>
      <c r="J39" s="31">
        <v>1.050194469481571</v>
      </c>
    </row>
    <row r="40" spans="2:10" ht="12.75">
      <c r="B40" s="3"/>
      <c r="C40" s="3" t="s">
        <v>70</v>
      </c>
      <c r="D40" s="31">
        <v>0.047272025745</v>
      </c>
      <c r="E40" s="31">
        <v>0.036909959835000006</v>
      </c>
      <c r="F40" s="31">
        <v>0.03744988065</v>
      </c>
      <c r="G40" s="31">
        <v>0.03547908</v>
      </c>
      <c r="H40" s="31">
        <v>0.03650987121317472</v>
      </c>
      <c r="I40" s="31">
        <v>0.035166516567</v>
      </c>
      <c r="J40" s="31">
        <v>0.035489280435</v>
      </c>
    </row>
    <row r="41" spans="2:10" ht="12.75">
      <c r="B41" s="3"/>
      <c r="C41" s="3" t="s">
        <v>71</v>
      </c>
      <c r="D41" s="31">
        <v>0.00018232956</v>
      </c>
      <c r="E41" s="31">
        <v>0.00018550728</v>
      </c>
      <c r="F41" s="31">
        <v>0.00019601064</v>
      </c>
      <c r="G41" s="31">
        <v>0.00020916</v>
      </c>
      <c r="H41" s="31">
        <v>0.00020915999999999998</v>
      </c>
      <c r="I41" s="31">
        <v>0.00020191752</v>
      </c>
      <c r="J41" s="31">
        <v>0.00020651904</v>
      </c>
    </row>
    <row r="42" spans="2:10" ht="12.75">
      <c r="B42" s="3"/>
      <c r="C42" s="3" t="s">
        <v>72</v>
      </c>
      <c r="D42" s="31">
        <v>0.0045161633999999985</v>
      </c>
      <c r="E42" s="31">
        <v>0.0065778678</v>
      </c>
      <c r="F42" s="31">
        <v>0.0075448632000000015</v>
      </c>
      <c r="G42" s="31">
        <v>0.007791</v>
      </c>
      <c r="H42" s="31">
        <v>0.0087318</v>
      </c>
      <c r="I42" s="31">
        <v>0.008658270599999998</v>
      </c>
      <c r="J42" s="31">
        <v>0.008320611600000001</v>
      </c>
    </row>
    <row r="43" spans="2:10" ht="12.75">
      <c r="B43" s="3"/>
      <c r="C43" s="3" t="s">
        <v>73</v>
      </c>
      <c r="D43" s="31">
        <v>0.9352721162399998</v>
      </c>
      <c r="E43" s="31">
        <v>0.60422147268</v>
      </c>
      <c r="F43" s="31">
        <v>0.6277479625199999</v>
      </c>
      <c r="G43" s="31">
        <v>0.56235018</v>
      </c>
      <c r="H43" s="31">
        <v>0.6014908200000001</v>
      </c>
      <c r="I43" s="31">
        <v>0.58465500744</v>
      </c>
      <c r="J43" s="31">
        <v>0.5714515648800002</v>
      </c>
    </row>
    <row r="44" spans="2:10" ht="12.75">
      <c r="B44" s="3"/>
      <c r="C44" s="3" t="s">
        <v>76</v>
      </c>
      <c r="D44" s="31">
        <v>0.16952951067037528</v>
      </c>
      <c r="E44" s="31">
        <v>0.21622200982200007</v>
      </c>
      <c r="F44" s="31">
        <v>0.215101123146</v>
      </c>
      <c r="G44" s="31">
        <v>0.21427442945999997</v>
      </c>
      <c r="H44" s="31">
        <v>0.21251335996800003</v>
      </c>
      <c r="I44" s="31">
        <v>0.20481766414199998</v>
      </c>
      <c r="J44" s="31">
        <v>0.20331435302158796</v>
      </c>
    </row>
    <row r="45" spans="2:10" ht="12.75">
      <c r="B45" s="3"/>
      <c r="C45" s="3" t="s">
        <v>74</v>
      </c>
      <c r="D45" s="31">
        <v>0.00016372479766861686</v>
      </c>
      <c r="E45" s="31">
        <v>9.314137560000003E-05</v>
      </c>
      <c r="F45" s="31">
        <v>9.499608299999999E-05</v>
      </c>
      <c r="G45" s="31">
        <v>0.0001015014</v>
      </c>
      <c r="H45" s="31">
        <v>0.00011995619999999999</v>
      </c>
      <c r="I45" s="31">
        <v>0.0001015014</v>
      </c>
      <c r="J45" s="31">
        <v>0.00010116953401757721</v>
      </c>
    </row>
    <row r="46" spans="2:10" ht="12.75">
      <c r="B46" s="3" t="s">
        <v>77</v>
      </c>
      <c r="C46" s="3" t="s">
        <v>77</v>
      </c>
      <c r="D46" s="31">
        <v>0.24451155094880117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2:12" ht="12.75">
      <c r="B47" s="2" t="s">
        <v>33</v>
      </c>
      <c r="C47" s="2"/>
      <c r="D47" s="30">
        <v>1.0874084072162509</v>
      </c>
      <c r="E47" s="30">
        <v>0.43156193710192614</v>
      </c>
      <c r="F47" s="30">
        <v>0.40473227144207385</v>
      </c>
      <c r="G47" s="30">
        <v>0.34087542573555446</v>
      </c>
      <c r="H47" s="30">
        <v>0.31802199196025005</v>
      </c>
      <c r="I47" s="30">
        <v>0.28808551031814433</v>
      </c>
      <c r="J47" s="30">
        <v>0.30169556396056324</v>
      </c>
      <c r="L47" s="93">
        <f>(J47-D47)/D47</f>
        <v>-0.722555424476716</v>
      </c>
    </row>
    <row r="48" spans="2:10" ht="12.75">
      <c r="B48" s="3" t="s">
        <v>34</v>
      </c>
      <c r="C48" s="3" t="s">
        <v>35</v>
      </c>
      <c r="D48" s="31">
        <v>0.09858947376109067</v>
      </c>
      <c r="E48" s="31">
        <v>0.04852730993914923</v>
      </c>
      <c r="F48" s="31">
        <v>0.04739168671103939</v>
      </c>
      <c r="G48" s="31">
        <v>0.04242066463239015</v>
      </c>
      <c r="H48" s="31">
        <v>0.036925037381003285</v>
      </c>
      <c r="I48" s="31">
        <v>0.033918969154597266</v>
      </c>
      <c r="J48" s="31">
        <v>0.03342237480960459</v>
      </c>
    </row>
    <row r="49" spans="2:10" ht="12.75">
      <c r="B49" s="3"/>
      <c r="C49" s="17" t="s">
        <v>78</v>
      </c>
      <c r="D49" s="31">
        <v>0.023602369302119203</v>
      </c>
      <c r="E49" s="31">
        <v>0.012995514880694838</v>
      </c>
      <c r="F49" s="31">
        <v>0.01277891716251483</v>
      </c>
      <c r="G49" s="31">
        <v>0.010802270756919771</v>
      </c>
      <c r="H49" s="31">
        <v>0.01748962490629005</v>
      </c>
      <c r="I49" s="31">
        <v>0.018500882110586987</v>
      </c>
      <c r="J49" s="31">
        <v>0.01646123923690266</v>
      </c>
    </row>
    <row r="50" spans="2:10" ht="12.75">
      <c r="B50" s="3"/>
      <c r="C50" s="17" t="s">
        <v>82</v>
      </c>
      <c r="D50" s="31">
        <v>0.18731176573769787</v>
      </c>
      <c r="E50" s="31">
        <v>0.04350028234021782</v>
      </c>
      <c r="F50" s="31">
        <v>0.043648900554193654</v>
      </c>
      <c r="G50" s="31">
        <v>0.04357870286276764</v>
      </c>
      <c r="H50" s="31">
        <v>0.035561856658388284</v>
      </c>
      <c r="I50" s="31">
        <v>0.04328507928986152</v>
      </c>
      <c r="J50" s="31">
        <v>0.03903999574315167</v>
      </c>
    </row>
    <row r="51" spans="2:10" ht="12.75">
      <c r="B51" s="3"/>
      <c r="C51" s="16" t="s">
        <v>79</v>
      </c>
      <c r="D51" s="31">
        <v>0.1508832083136563</v>
      </c>
      <c r="E51" s="31">
        <v>0.07382835412269934</v>
      </c>
      <c r="F51" s="31">
        <v>0.06880669004838441</v>
      </c>
      <c r="G51" s="31">
        <v>0.0491759205</v>
      </c>
      <c r="H51" s="31">
        <v>0.04870987800000001</v>
      </c>
      <c r="I51" s="31">
        <v>0.054830244</v>
      </c>
      <c r="J51" s="31">
        <v>0.051397941</v>
      </c>
    </row>
    <row r="52" spans="2:10" ht="12.75">
      <c r="B52" s="3"/>
      <c r="C52" s="124" t="s">
        <v>145</v>
      </c>
      <c r="D52" s="31">
        <v>0.6270215901016868</v>
      </c>
      <c r="E52" s="31">
        <v>0.25271047581916495</v>
      </c>
      <c r="F52" s="31">
        <v>0.23210607696594157</v>
      </c>
      <c r="G52" s="31">
        <v>0.1948978669834769</v>
      </c>
      <c r="H52" s="31">
        <v>0.1793355950145684</v>
      </c>
      <c r="I52" s="31">
        <v>0.13755033576309852</v>
      </c>
      <c r="J52" s="31">
        <v>0.16137401317090433</v>
      </c>
    </row>
    <row r="53" spans="2:12" ht="12.75">
      <c r="B53" s="2" t="s">
        <v>43</v>
      </c>
      <c r="C53" s="2"/>
      <c r="D53" s="30">
        <v>0.010459030852643963</v>
      </c>
      <c r="E53" s="30">
        <v>0.017073628980439418</v>
      </c>
      <c r="F53" s="30">
        <v>0.015779795392860032</v>
      </c>
      <c r="G53" s="30">
        <v>0.013500718441055494</v>
      </c>
      <c r="H53" s="30">
        <v>0.01748434588121935</v>
      </c>
      <c r="I53" s="30">
        <v>0.016983184255326432</v>
      </c>
      <c r="J53" s="30">
        <v>0.015626988438985835</v>
      </c>
      <c r="L53" s="93">
        <f>(J53-D53)/D53</f>
        <v>0.4941143839379201</v>
      </c>
    </row>
    <row r="54" spans="2:10" ht="12.75">
      <c r="B54" s="3" t="s">
        <v>44</v>
      </c>
      <c r="C54" s="3" t="s">
        <v>45</v>
      </c>
      <c r="D54" s="31">
        <v>0.0015313764846976528</v>
      </c>
      <c r="E54" s="31">
        <v>0.0018146505052124991</v>
      </c>
      <c r="F54" s="31">
        <v>0.001859882713557088</v>
      </c>
      <c r="G54" s="31">
        <v>6.598785703546465E-05</v>
      </c>
      <c r="H54" s="31">
        <v>0.005722654241334669</v>
      </c>
      <c r="I54" s="31">
        <v>0.006167151254642508</v>
      </c>
      <c r="J54" s="31">
        <v>0.005903956530569715</v>
      </c>
    </row>
    <row r="55" spans="2:10" ht="12.75">
      <c r="B55" s="3" t="s">
        <v>51</v>
      </c>
      <c r="C55" s="3" t="s">
        <v>45</v>
      </c>
      <c r="D55" s="31">
        <v>0.0022100198079463115</v>
      </c>
      <c r="E55" s="31">
        <v>0.009566117035226918</v>
      </c>
      <c r="F55" s="31">
        <v>0.008531870439302943</v>
      </c>
      <c r="G55" s="31">
        <v>0.00859536290402003</v>
      </c>
      <c r="H55" s="31">
        <v>0.0077284270541748985</v>
      </c>
      <c r="I55" s="31">
        <v>0.006516180575737183</v>
      </c>
      <c r="J55" s="31">
        <v>0.005771338482046385</v>
      </c>
    </row>
    <row r="56" spans="2:10" ht="12.75">
      <c r="B56" s="3" t="s">
        <v>54</v>
      </c>
      <c r="C56" s="3" t="s">
        <v>45</v>
      </c>
      <c r="D56" s="31">
        <v>0.00671763456</v>
      </c>
      <c r="E56" s="31">
        <v>0.005692861440000001</v>
      </c>
      <c r="F56" s="31">
        <v>0.005388042240000001</v>
      </c>
      <c r="G56" s="31">
        <v>0.00483936768</v>
      </c>
      <c r="H56" s="31">
        <v>0.00403326458570978</v>
      </c>
      <c r="I56" s="31">
        <v>0.004299852424946739</v>
      </c>
      <c r="J56" s="31">
        <v>0.0039516934263697364</v>
      </c>
    </row>
    <row r="57" spans="2:12" ht="12.75">
      <c r="B57" s="2" t="s">
        <v>63</v>
      </c>
      <c r="C57" s="2"/>
      <c r="D57" s="30">
        <v>40.387001782335226</v>
      </c>
      <c r="E57" s="30">
        <v>18.299503032220674</v>
      </c>
      <c r="F57" s="30">
        <v>16.93312627037905</v>
      </c>
      <c r="G57" s="30">
        <v>16.64931424874324</v>
      </c>
      <c r="H57" s="30">
        <v>16.582471777541464</v>
      </c>
      <c r="I57" s="30">
        <v>16.498798299524793</v>
      </c>
      <c r="J57" s="30">
        <v>16.307237323783994</v>
      </c>
      <c r="L57" s="93">
        <f>(J57-D57)/D57</f>
        <v>-0.5962256021956902</v>
      </c>
    </row>
    <row r="58" spans="2:10" ht="12.75">
      <c r="B58" s="3" t="s">
        <v>57</v>
      </c>
      <c r="C58" s="16" t="s">
        <v>80</v>
      </c>
      <c r="D58" s="31">
        <v>39.67463964615639</v>
      </c>
      <c r="E58" s="31">
        <v>17.637534933179523</v>
      </c>
      <c r="F58" s="31">
        <v>16.26718125331718</v>
      </c>
      <c r="G58" s="31">
        <v>15.979112829170814</v>
      </c>
      <c r="H58" s="31">
        <v>15.90976902247489</v>
      </c>
      <c r="I58" s="31">
        <v>15.823737574249575</v>
      </c>
      <c r="J58" s="31">
        <v>15.62970842118795</v>
      </c>
    </row>
    <row r="59" spans="2:10" ht="12.75">
      <c r="B59" s="3"/>
      <c r="C59" s="16" t="s">
        <v>81</v>
      </c>
      <c r="D59" s="31">
        <v>0.5842026060186911</v>
      </c>
      <c r="E59" s="31">
        <v>0.6606133215321995</v>
      </c>
      <c r="F59" s="31">
        <v>0.6645901603291117</v>
      </c>
      <c r="G59" s="31">
        <v>0.6688459192825112</v>
      </c>
      <c r="H59" s="31">
        <v>0.6713468575163442</v>
      </c>
      <c r="I59" s="31">
        <v>0.6737047211575836</v>
      </c>
      <c r="J59" s="31">
        <v>0.676172572015053</v>
      </c>
    </row>
    <row r="60" spans="2:10" ht="12.75">
      <c r="B60" s="3"/>
      <c r="C60" s="16" t="s">
        <v>66</v>
      </c>
      <c r="D60" s="31">
        <v>0.12815953016014325</v>
      </c>
      <c r="E60" s="31">
        <v>0.0013547775089489808</v>
      </c>
      <c r="F60" s="31">
        <v>0.0013548567327571375</v>
      </c>
      <c r="G60" s="31">
        <v>0.0013555002899133036</v>
      </c>
      <c r="H60" s="31">
        <v>0.0013558975502291075</v>
      </c>
      <c r="I60" s="31">
        <v>0.00135600411763583</v>
      </c>
      <c r="J60" s="31">
        <v>0.0013563305809921316</v>
      </c>
    </row>
    <row r="61" spans="2:12" ht="12.75">
      <c r="B61" s="2" t="s">
        <v>61</v>
      </c>
      <c r="C61" s="124" t="s">
        <v>146</v>
      </c>
      <c r="D61" s="30">
        <v>0.6251787132471156</v>
      </c>
      <c r="E61" s="30">
        <v>0.5029522925225245</v>
      </c>
      <c r="F61" s="30">
        <v>0.5448906358509595</v>
      </c>
      <c r="G61" s="30">
        <v>0.4624443477812173</v>
      </c>
      <c r="H61" s="30">
        <v>0.4157926819543641</v>
      </c>
      <c r="I61" s="30">
        <v>0.48675821408901465</v>
      </c>
      <c r="J61" s="30">
        <v>0.42308764213211014</v>
      </c>
      <c r="L61" s="93">
        <f>(J61-D61)/D61</f>
        <v>-0.3232532823540403</v>
      </c>
    </row>
    <row r="62" spans="2:10" ht="12.75">
      <c r="B62" s="3"/>
      <c r="C62" s="16"/>
      <c r="D62" s="5"/>
      <c r="E62" s="5"/>
      <c r="F62" s="5"/>
      <c r="G62" s="5"/>
      <c r="H62" s="5"/>
      <c r="I62" s="5"/>
      <c r="J62" s="5"/>
    </row>
    <row r="63" spans="2:12" ht="12.75">
      <c r="B63" s="2" t="s">
        <v>59</v>
      </c>
      <c r="C63" s="3"/>
      <c r="D63" s="30">
        <f>SUM(D61,D57,D53,D47,D31,D28,D27,D13,D9)</f>
        <v>78.4907537436296</v>
      </c>
      <c r="E63" s="30">
        <f aca="true" t="shared" si="0" ref="E63:J63">SUM(E61,E57,E53,E47,E31,E28,E27,E13,E9)</f>
        <v>38.93717094467775</v>
      </c>
      <c r="F63" s="30">
        <f t="shared" si="0"/>
        <v>37.39501016860275</v>
      </c>
      <c r="G63" s="30">
        <f t="shared" si="0"/>
        <v>36.227438769208916</v>
      </c>
      <c r="H63" s="30">
        <f t="shared" si="0"/>
        <v>35.43974748576885</v>
      </c>
      <c r="I63" s="30">
        <f t="shared" si="0"/>
        <v>34.50639903875523</v>
      </c>
      <c r="J63" s="30">
        <f t="shared" si="0"/>
        <v>34.068203667389206</v>
      </c>
      <c r="L63" s="93">
        <f>(J63-D63)/D63</f>
        <v>-0.5659590201074579</v>
      </c>
    </row>
    <row r="65" spans="2:12" ht="12.75">
      <c r="B65" s="94" t="s">
        <v>159</v>
      </c>
      <c r="C65" s="95"/>
      <c r="D65" s="96">
        <f>D63-D61</f>
        <v>77.86557503038249</v>
      </c>
      <c r="E65" s="96">
        <f aca="true" t="shared" si="1" ref="E65:J65">E63-E61</f>
        <v>38.43421865215523</v>
      </c>
      <c r="F65" s="96">
        <f t="shared" si="1"/>
        <v>36.85011953275179</v>
      </c>
      <c r="G65" s="96">
        <f t="shared" si="1"/>
        <v>35.7649944214277</v>
      </c>
      <c r="H65" s="96">
        <f t="shared" si="1"/>
        <v>35.02395480381448</v>
      </c>
      <c r="I65" s="96">
        <f t="shared" si="1"/>
        <v>34.01964082466621</v>
      </c>
      <c r="J65" s="96">
        <f t="shared" si="1"/>
        <v>33.645116025257096</v>
      </c>
      <c r="K65" s="86"/>
      <c r="L65" s="97">
        <f>(J65-D65)/D65</f>
        <v>-0.5679076920432546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0" ht="12.75">
      <c r="B71" s="2" t="s">
        <v>2</v>
      </c>
      <c r="C71" s="2"/>
      <c r="D71" s="4">
        <f aca="true" t="shared" si="2" ref="D71:J71">SUM(D72:D74)</f>
        <v>6.052129379887703</v>
      </c>
      <c r="E71" s="4">
        <f t="shared" si="2"/>
        <v>2.521210986563549</v>
      </c>
      <c r="F71" s="4">
        <f t="shared" si="2"/>
        <v>2.3967818225585855</v>
      </c>
      <c r="G71" s="4">
        <f t="shared" si="2"/>
        <v>2.1224080020681284</v>
      </c>
      <c r="H71" s="4">
        <f t="shared" si="2"/>
        <v>2.018770788908326</v>
      </c>
      <c r="I71" s="4">
        <f t="shared" si="2"/>
        <v>1.622917984958054</v>
      </c>
      <c r="J71" s="4">
        <f t="shared" si="2"/>
        <v>1.6660667603261126</v>
      </c>
    </row>
    <row r="72" spans="2:10" ht="12.75">
      <c r="B72" s="3" t="s">
        <v>3</v>
      </c>
      <c r="C72" s="124" t="s">
        <v>152</v>
      </c>
      <c r="D72" s="5">
        <v>0.2597824925279808</v>
      </c>
      <c r="E72" s="5">
        <v>0.04583308760837152</v>
      </c>
      <c r="F72" s="5">
        <v>0.04144853099249572</v>
      </c>
      <c r="G72" s="5">
        <v>0.03066278807392901</v>
      </c>
      <c r="H72" s="5">
        <v>0.03592165989159623</v>
      </c>
      <c r="I72" s="5">
        <v>0.0250974317063801</v>
      </c>
      <c r="J72" s="5">
        <v>0.02654003992883891</v>
      </c>
    </row>
    <row r="73" spans="2:10" ht="12.75">
      <c r="B73" s="2"/>
      <c r="C73" s="124" t="s">
        <v>153</v>
      </c>
      <c r="D73" s="5">
        <v>3.3672972951045446</v>
      </c>
      <c r="E73" s="5">
        <v>1.3128726294336215</v>
      </c>
      <c r="F73" s="5">
        <v>1.2542191575861106</v>
      </c>
      <c r="G73" s="5">
        <v>1.140572625734322</v>
      </c>
      <c r="H73" s="5">
        <v>1.0999103949952957</v>
      </c>
      <c r="I73" s="5">
        <v>0.9059772764979993</v>
      </c>
      <c r="J73" s="5">
        <v>0.9118559845583636</v>
      </c>
    </row>
    <row r="74" spans="2:10" ht="12.75">
      <c r="B74" s="2"/>
      <c r="C74" s="124" t="s">
        <v>4</v>
      </c>
      <c r="D74" s="5">
        <v>2.425049592255178</v>
      </c>
      <c r="E74" s="5">
        <v>1.162505269521556</v>
      </c>
      <c r="F74" s="5">
        <v>1.101114133979979</v>
      </c>
      <c r="G74" s="5">
        <v>0.9511725882598775</v>
      </c>
      <c r="H74" s="5">
        <v>0.8829387340214344</v>
      </c>
      <c r="I74" s="5">
        <v>0.6918432767536744</v>
      </c>
      <c r="J74" s="5">
        <v>0.72767073583891</v>
      </c>
    </row>
    <row r="75" spans="2:10" ht="12.75">
      <c r="B75" s="2" t="s">
        <v>151</v>
      </c>
      <c r="C75" s="124" t="s">
        <v>18</v>
      </c>
      <c r="D75" s="92">
        <v>0.0717428082831271</v>
      </c>
      <c r="E75" s="92">
        <v>0.037042448525493536</v>
      </c>
      <c r="F75" s="92">
        <v>0.034884299243785256</v>
      </c>
      <c r="G75" s="92">
        <v>0.030855515214148057</v>
      </c>
      <c r="H75" s="92">
        <v>0.03009328158081651</v>
      </c>
      <c r="I75" s="92">
        <v>0.024190498394471037</v>
      </c>
      <c r="J75" s="92">
        <v>0.025370147037750108</v>
      </c>
    </row>
    <row r="76" spans="2:10" ht="12.75">
      <c r="B76" s="2" t="s">
        <v>26</v>
      </c>
      <c r="C76" s="124" t="s">
        <v>26</v>
      </c>
      <c r="D76" s="92">
        <v>0.7976525951141532</v>
      </c>
      <c r="E76" s="92">
        <v>0.27521550992827665</v>
      </c>
      <c r="F76" s="92">
        <v>0.2588302632830165</v>
      </c>
      <c r="G76" s="92">
        <v>0.22253843946227658</v>
      </c>
      <c r="H76" s="92">
        <v>0.2049856120022678</v>
      </c>
      <c r="I76" s="92">
        <v>0.1656174444871189</v>
      </c>
      <c r="J76" s="92">
        <v>0.16883954659410907</v>
      </c>
    </row>
    <row r="77" spans="2:10" ht="12.75">
      <c r="B77" s="2" t="s">
        <v>28</v>
      </c>
      <c r="C77" s="124" t="s">
        <v>154</v>
      </c>
      <c r="D77" s="92">
        <v>3.985815301189167</v>
      </c>
      <c r="E77" s="92">
        <v>1.6469627039230754</v>
      </c>
      <c r="F77" s="92">
        <v>1.562978951083122</v>
      </c>
      <c r="G77" s="92">
        <v>1.36510853261516</v>
      </c>
      <c r="H77" s="92">
        <v>1.2855126408296769</v>
      </c>
      <c r="I77" s="92">
        <v>1.0236483727338</v>
      </c>
      <c r="J77" s="92">
        <v>1.0821308783348902</v>
      </c>
    </row>
    <row r="78" spans="2:10" ht="12.75">
      <c r="B78" s="2" t="s">
        <v>31</v>
      </c>
      <c r="C78" s="124" t="s">
        <v>155</v>
      </c>
      <c r="D78" s="92">
        <v>0.13688471980007522</v>
      </c>
      <c r="E78" s="92">
        <v>0.0454760799930392</v>
      </c>
      <c r="F78" s="92">
        <v>0.04553077945630605</v>
      </c>
      <c r="G78" s="92">
        <v>0.03931574584384268</v>
      </c>
      <c r="H78" s="92">
        <v>0.03672726842782606</v>
      </c>
      <c r="I78" s="92">
        <v>0.029481862750469694</v>
      </c>
      <c r="J78" s="92">
        <v>0.030369643900005676</v>
      </c>
    </row>
    <row r="79" spans="2:10" ht="12.75">
      <c r="B79" s="2" t="s">
        <v>34</v>
      </c>
      <c r="C79" s="124" t="s">
        <v>156</v>
      </c>
      <c r="D79" s="92">
        <v>0.0015528140848041583</v>
      </c>
      <c r="E79" s="92">
        <v>0.00028731876164312943</v>
      </c>
      <c r="F79" s="92">
        <v>0.00024535936869738616</v>
      </c>
      <c r="G79" s="92">
        <v>0.00020293193865385213</v>
      </c>
      <c r="H79" s="92">
        <v>0.0002087826931965053</v>
      </c>
      <c r="I79" s="92">
        <v>0.00017249719038391452</v>
      </c>
      <c r="J79" s="92">
        <v>0.00017764423072908877</v>
      </c>
    </row>
    <row r="80" spans="2:10" ht="12.75">
      <c r="B80" s="2" t="s">
        <v>61</v>
      </c>
      <c r="C80" s="124" t="s">
        <v>157</v>
      </c>
      <c r="D80" s="92">
        <v>0.002405599875678477</v>
      </c>
      <c r="E80" s="92">
        <v>0.030883572599449082</v>
      </c>
      <c r="F80" s="92">
        <v>0.0117518497275011</v>
      </c>
      <c r="G80" s="92">
        <v>0.010827326517033792</v>
      </c>
      <c r="H80" s="92">
        <v>0.01317577640735225</v>
      </c>
      <c r="I80" s="92">
        <v>0.02222161746302419</v>
      </c>
      <c r="J80" s="92">
        <v>0.0004667169113242768</v>
      </c>
    </row>
    <row r="82" spans="2:10" ht="12.75">
      <c r="B82" s="2" t="s">
        <v>59</v>
      </c>
      <c r="D82" s="92">
        <f>SUM(D72:D80)</f>
        <v>11.048183218234708</v>
      </c>
      <c r="E82" s="92">
        <f aca="true" t="shared" si="3" ref="E82:J82">SUM(E72:E80)</f>
        <v>4.557078620294527</v>
      </c>
      <c r="F82" s="92">
        <f t="shared" si="3"/>
        <v>4.311003324721013</v>
      </c>
      <c r="G82" s="92">
        <f t="shared" si="3"/>
        <v>3.791256493659244</v>
      </c>
      <c r="H82" s="92">
        <f t="shared" si="3"/>
        <v>3.589474150849462</v>
      </c>
      <c r="I82" s="92">
        <f t="shared" si="3"/>
        <v>2.888250277977322</v>
      </c>
      <c r="J82" s="92">
        <f t="shared" si="3"/>
        <v>2.973421337334921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1"/>
  <sheetViews>
    <sheetView zoomScale="70" zoomScaleNormal="70" zoomScalePageLayoutView="0" workbookViewId="0" topLeftCell="A1">
      <selection activeCell="O65" sqref="O65"/>
    </sheetView>
  </sheetViews>
  <sheetFormatPr defaultColWidth="9.140625" defaultRowHeight="12.75"/>
  <cols>
    <col min="1" max="1" width="5.00390625" style="1" customWidth="1"/>
    <col min="2" max="2" width="31.28125" style="1" customWidth="1"/>
    <col min="3" max="3" width="51.7109375" style="1" customWidth="1"/>
    <col min="4" max="10" width="8.421875" style="1" customWidth="1"/>
    <col min="11" max="16384" width="9.140625" style="1" customWidth="1"/>
  </cols>
  <sheetData>
    <row r="2" spans="2:6" ht="16.5">
      <c r="B2" s="8" t="s">
        <v>103</v>
      </c>
      <c r="D2" t="s">
        <v>142</v>
      </c>
      <c r="F2" s="86"/>
    </row>
    <row r="4" spans="2:13" ht="12.75">
      <c r="B4" s="2" t="s">
        <v>0</v>
      </c>
      <c r="C4" s="2" t="s">
        <v>1</v>
      </c>
      <c r="D4" s="99">
        <v>1990</v>
      </c>
      <c r="E4" s="99">
        <v>2003</v>
      </c>
      <c r="F4" s="99">
        <v>2004</v>
      </c>
      <c r="G4" s="99">
        <v>2005</v>
      </c>
      <c r="H4" s="99">
        <v>2006</v>
      </c>
      <c r="I4" s="99">
        <v>2007</v>
      </c>
      <c r="J4" s="99">
        <v>2008</v>
      </c>
      <c r="K4" s="87"/>
      <c r="L4" s="87" t="s">
        <v>158</v>
      </c>
      <c r="M4" s="87"/>
    </row>
    <row r="5" spans="2:12" ht="12.75">
      <c r="B5" s="19"/>
      <c r="C5" s="19"/>
      <c r="D5" s="20"/>
      <c r="E5" s="20"/>
      <c r="F5" s="20"/>
      <c r="G5" s="20"/>
      <c r="H5" s="20"/>
      <c r="I5" s="20"/>
      <c r="J5" s="20"/>
      <c r="L5"/>
    </row>
    <row r="6" spans="2:12" ht="12.75">
      <c r="B6" s="17"/>
      <c r="C6" s="12"/>
      <c r="D6" s="14"/>
      <c r="E6" s="14"/>
      <c r="F6" s="14"/>
      <c r="G6" s="14"/>
      <c r="H6" s="14"/>
      <c r="I6" s="21"/>
      <c r="J6" s="21"/>
      <c r="L6"/>
    </row>
    <row r="7" spans="2:12" ht="12.75">
      <c r="B7" s="17"/>
      <c r="C7" s="12"/>
      <c r="D7" s="14"/>
      <c r="E7" s="14"/>
      <c r="F7" s="14"/>
      <c r="G7" s="14"/>
      <c r="H7" s="14"/>
      <c r="I7" s="21"/>
      <c r="J7" s="21"/>
      <c r="L7"/>
    </row>
    <row r="8" spans="2:12" ht="12.75">
      <c r="B8" s="22" t="s">
        <v>2</v>
      </c>
      <c r="C8" s="22"/>
      <c r="D8" s="32">
        <v>2.0830120599888184</v>
      </c>
      <c r="E8" s="32">
        <v>1.5890396157890403</v>
      </c>
      <c r="F8" s="32">
        <v>1.593079918417359</v>
      </c>
      <c r="G8" s="32">
        <v>1.6281647134098045</v>
      </c>
      <c r="H8" s="32">
        <v>1.6633415704253511</v>
      </c>
      <c r="I8" s="32">
        <v>1.6209562562277797</v>
      </c>
      <c r="J8" s="32">
        <v>1.4664452296381278</v>
      </c>
      <c r="L8" s="93">
        <f>(J8-D8)/D8</f>
        <v>-0.2959977247342487</v>
      </c>
    </row>
    <row r="9" spans="2:10" ht="12.75">
      <c r="B9" s="23" t="s">
        <v>3</v>
      </c>
      <c r="C9" s="124" t="s">
        <v>64</v>
      </c>
      <c r="D9" s="33">
        <v>0.08101857516796068</v>
      </c>
      <c r="E9" s="33">
        <v>0.04468498974401689</v>
      </c>
      <c r="F9" s="33">
        <v>0.04174484317116639</v>
      </c>
      <c r="G9" s="33">
        <v>0.0414771655413261</v>
      </c>
      <c r="H9" s="33">
        <v>0.04536877945775334</v>
      </c>
      <c r="I9" s="33">
        <v>0.04256913984176591</v>
      </c>
      <c r="J9" s="33">
        <v>0.03940680580628907</v>
      </c>
    </row>
    <row r="10" spans="2:10" ht="12.75">
      <c r="B10" s="23"/>
      <c r="C10" s="124" t="s">
        <v>65</v>
      </c>
      <c r="D10" s="33">
        <v>1.6745586886504373</v>
      </c>
      <c r="E10" s="33">
        <v>1.3065849804032057</v>
      </c>
      <c r="F10" s="33">
        <v>1.3215154692779703</v>
      </c>
      <c r="G10" s="33">
        <v>1.351366965235096</v>
      </c>
      <c r="H10" s="33">
        <v>1.3661927126318376</v>
      </c>
      <c r="I10" s="33">
        <v>1.3502331124522966</v>
      </c>
      <c r="J10" s="33">
        <v>1.2087184821585173</v>
      </c>
    </row>
    <row r="11" spans="2:10" ht="12.75">
      <c r="B11" s="23"/>
      <c r="C11" s="124" t="s">
        <v>4</v>
      </c>
      <c r="D11" s="33">
        <v>0.3274347961704206</v>
      </c>
      <c r="E11" s="33">
        <v>0.23776964564181766</v>
      </c>
      <c r="F11" s="33">
        <v>0.2298196059682223</v>
      </c>
      <c r="G11" s="33">
        <v>0.23532058263338246</v>
      </c>
      <c r="H11" s="33">
        <v>0.25178007833576027</v>
      </c>
      <c r="I11" s="33">
        <v>0.22815400393371707</v>
      </c>
      <c r="J11" s="33">
        <v>0.21831994167332144</v>
      </c>
    </row>
    <row r="12" spans="2:12" ht="12.75">
      <c r="B12" s="22" t="s">
        <v>6</v>
      </c>
      <c r="C12" s="22"/>
      <c r="D12" s="32">
        <v>1.3780179768339416</v>
      </c>
      <c r="E12" s="32">
        <v>1.6824499582127792</v>
      </c>
      <c r="F12" s="32">
        <v>1.6322623427504332</v>
      </c>
      <c r="G12" s="32">
        <v>1.6036268073163558</v>
      </c>
      <c r="H12" s="32">
        <v>1.5674464743173946</v>
      </c>
      <c r="I12" s="32">
        <v>1.5266908341186085</v>
      </c>
      <c r="J12" s="32">
        <v>1.3777680357197097</v>
      </c>
      <c r="L12" s="93">
        <f>(J12-D12)/D12</f>
        <v>-0.00018137725228089762</v>
      </c>
    </row>
    <row r="13" spans="2:10" ht="12.75">
      <c r="B13" s="3" t="s">
        <v>7</v>
      </c>
      <c r="C13" s="3" t="s">
        <v>8</v>
      </c>
      <c r="D13" s="33">
        <v>0.0034350840299992033</v>
      </c>
      <c r="E13" s="33">
        <v>0.005449194473801881</v>
      </c>
      <c r="F13" s="33">
        <v>0.005714286834652647</v>
      </c>
      <c r="G13" s="33">
        <v>0.006150268072476662</v>
      </c>
      <c r="H13" s="33">
        <v>0.005480466865668869</v>
      </c>
      <c r="I13" s="33">
        <v>0.004904480221128862</v>
      </c>
      <c r="J13" s="33">
        <v>0.004495640636210476</v>
      </c>
    </row>
    <row r="14" spans="2:10" ht="12.75">
      <c r="B14" s="3"/>
      <c r="C14" s="3" t="s">
        <v>9</v>
      </c>
      <c r="D14" s="33">
        <v>0.005788020352143413</v>
      </c>
      <c r="E14" s="33">
        <v>0.010097620681920834</v>
      </c>
      <c r="F14" s="33">
        <v>0.010453359770812338</v>
      </c>
      <c r="G14" s="33">
        <v>0.011669820974014922</v>
      </c>
      <c r="H14" s="33">
        <v>0.010979324025975274</v>
      </c>
      <c r="I14" s="33">
        <v>0.01025990731307598</v>
      </c>
      <c r="J14" s="33">
        <v>0.009690487093232402</v>
      </c>
    </row>
    <row r="15" spans="2:10" ht="12.75">
      <c r="B15" s="3" t="s">
        <v>10</v>
      </c>
      <c r="C15" s="3" t="s">
        <v>11</v>
      </c>
      <c r="D15" s="33">
        <v>0.7766221000428385</v>
      </c>
      <c r="E15" s="33">
        <v>0.9354032407388384</v>
      </c>
      <c r="F15" s="33">
        <v>0.8738449032253095</v>
      </c>
      <c r="G15" s="33">
        <v>0.8278470634101486</v>
      </c>
      <c r="H15" s="33">
        <v>0.7797723544037836</v>
      </c>
      <c r="I15" s="33">
        <v>0.733872218661527</v>
      </c>
      <c r="J15" s="33">
        <v>0.5994020236177444</v>
      </c>
    </row>
    <row r="16" spans="2:10" ht="12.75">
      <c r="B16" s="3"/>
      <c r="C16" s="3" t="s">
        <v>12</v>
      </c>
      <c r="D16" s="33">
        <v>0.06799198369710283</v>
      </c>
      <c r="E16" s="33">
        <v>0.11207289963311301</v>
      </c>
      <c r="F16" s="33">
        <v>0.11774631854970631</v>
      </c>
      <c r="G16" s="33">
        <v>0.12379976780426441</v>
      </c>
      <c r="H16" s="33">
        <v>0.1262024257050592</v>
      </c>
      <c r="I16" s="33">
        <v>0.1324103154440093</v>
      </c>
      <c r="J16" s="33">
        <v>0.12882967360945397</v>
      </c>
    </row>
    <row r="17" spans="2:10" ht="12.75">
      <c r="B17" s="3"/>
      <c r="C17" s="3" t="s">
        <v>13</v>
      </c>
      <c r="D17" s="33">
        <v>0.040285520670268526</v>
      </c>
      <c r="E17" s="33">
        <v>0.050752702114751524</v>
      </c>
      <c r="F17" s="33">
        <v>0.04892724433164526</v>
      </c>
      <c r="G17" s="33">
        <v>0.04901633285453071</v>
      </c>
      <c r="H17" s="33">
        <v>0.0499454221110978</v>
      </c>
      <c r="I17" s="33">
        <v>0.05273277047143262</v>
      </c>
      <c r="J17" s="33">
        <v>0.04604529251936622</v>
      </c>
    </row>
    <row r="18" spans="2:10" ht="12.75">
      <c r="B18" s="3"/>
      <c r="C18" s="3" t="s">
        <v>14</v>
      </c>
      <c r="D18" s="33">
        <v>0.22461671369913414</v>
      </c>
      <c r="E18" s="33">
        <v>0.2685565893899751</v>
      </c>
      <c r="F18" s="33">
        <v>0.2714916486425627</v>
      </c>
      <c r="G18" s="33">
        <v>0.2705438520294706</v>
      </c>
      <c r="H18" s="33">
        <v>0.26743291422271126</v>
      </c>
      <c r="I18" s="33">
        <v>0.2688557626981811</v>
      </c>
      <c r="J18" s="33">
        <v>0.25945920460178934</v>
      </c>
    </row>
    <row r="19" spans="2:10" ht="12.75">
      <c r="B19" s="3"/>
      <c r="C19" s="3" t="s">
        <v>15</v>
      </c>
      <c r="D19" s="33">
        <v>0.0037592611860816265</v>
      </c>
      <c r="E19" s="33">
        <v>0.004312979381705932</v>
      </c>
      <c r="F19" s="33">
        <v>0.003846819232913457</v>
      </c>
      <c r="G19" s="33">
        <v>0.004088530158697595</v>
      </c>
      <c r="H19" s="33">
        <v>0.0037917468839876673</v>
      </c>
      <c r="I19" s="33">
        <v>0.004079053636912135</v>
      </c>
      <c r="J19" s="33">
        <v>0.003638389635869788</v>
      </c>
    </row>
    <row r="20" spans="2:10" ht="12.75">
      <c r="B20" s="3"/>
      <c r="C20" s="3" t="s">
        <v>16</v>
      </c>
      <c r="D20" s="33">
        <v>0</v>
      </c>
      <c r="E20" s="33">
        <v>0.0006306022068562642</v>
      </c>
      <c r="F20" s="33">
        <v>0.0006026626700855427</v>
      </c>
      <c r="G20" s="33">
        <v>0.0006641135424339986</v>
      </c>
      <c r="H20" s="33">
        <v>0.0006264539556261972</v>
      </c>
      <c r="I20" s="33">
        <v>0.0005657113018213304</v>
      </c>
      <c r="J20" s="33">
        <v>0.0005492350506569501</v>
      </c>
    </row>
    <row r="21" spans="2:10" ht="12.75">
      <c r="B21" s="3" t="s">
        <v>18</v>
      </c>
      <c r="C21" s="124" t="s">
        <v>18</v>
      </c>
      <c r="D21" s="33">
        <v>0.15959202830824953</v>
      </c>
      <c r="E21" s="33">
        <v>0.19595541269958375</v>
      </c>
      <c r="F21" s="33">
        <v>0.1998750888965663</v>
      </c>
      <c r="G21" s="33">
        <v>0.2062238565084237</v>
      </c>
      <c r="H21" s="33">
        <v>0.20942706689959012</v>
      </c>
      <c r="I21" s="33">
        <v>0.20780927550126957</v>
      </c>
      <c r="J21" s="33">
        <v>0.2113368047672271</v>
      </c>
    </row>
    <row r="22" spans="2:10" ht="12.75">
      <c r="B22" s="3"/>
      <c r="C22" s="3" t="s">
        <v>19</v>
      </c>
      <c r="D22" s="33">
        <v>0.0006467027668911243</v>
      </c>
      <c r="E22" s="33">
        <v>0.00014590323314766352</v>
      </c>
      <c r="F22" s="33">
        <v>0.0001352483912199394</v>
      </c>
      <c r="G22" s="33">
        <v>0.00014716685709944966</v>
      </c>
      <c r="H22" s="33">
        <v>0.00013915891054532573</v>
      </c>
      <c r="I22" s="33">
        <v>0.00013621705814118157</v>
      </c>
      <c r="J22" s="33">
        <v>4.610366112703945E-05</v>
      </c>
    </row>
    <row r="23" spans="2:10" ht="12.75">
      <c r="B23" s="3" t="s">
        <v>20</v>
      </c>
      <c r="C23" s="3" t="s">
        <v>21</v>
      </c>
      <c r="D23" s="33">
        <v>0.02301678041690178</v>
      </c>
      <c r="E23" s="33">
        <v>0.024010229513660514</v>
      </c>
      <c r="F23" s="33">
        <v>0.022681745748095238</v>
      </c>
      <c r="G23" s="33">
        <v>0.026548257819943705</v>
      </c>
      <c r="H23" s="33">
        <v>0.03526274529695712</v>
      </c>
      <c r="I23" s="33">
        <v>0.03125360257877689</v>
      </c>
      <c r="J23" s="33">
        <v>0.03374600228859231</v>
      </c>
    </row>
    <row r="24" spans="2:10" ht="12.75">
      <c r="B24" s="3" t="s">
        <v>22</v>
      </c>
      <c r="C24" s="3" t="s">
        <v>23</v>
      </c>
      <c r="D24" s="33">
        <v>0.048084908586346356</v>
      </c>
      <c r="E24" s="33">
        <v>0.031122079116956712</v>
      </c>
      <c r="F24" s="33">
        <v>0.02916141437507563</v>
      </c>
      <c r="G24" s="33">
        <v>0.026283916945592248</v>
      </c>
      <c r="H24" s="33">
        <v>0.026728998302535358</v>
      </c>
      <c r="I24" s="33">
        <v>0.027034471084241705</v>
      </c>
      <c r="J24" s="33">
        <v>0.02734271265872317</v>
      </c>
    </row>
    <row r="25" spans="2:10" ht="12.75">
      <c r="B25" s="3" t="s">
        <v>24</v>
      </c>
      <c r="C25" s="3" t="s">
        <v>25</v>
      </c>
      <c r="D25" s="33">
        <v>0.024178873077984622</v>
      </c>
      <c r="E25" s="33">
        <v>0.04394050502846749</v>
      </c>
      <c r="F25" s="33">
        <v>0.047781602081788166</v>
      </c>
      <c r="G25" s="33">
        <v>0.050643860339259245</v>
      </c>
      <c r="H25" s="33">
        <v>0.05165739673385683</v>
      </c>
      <c r="I25" s="33">
        <v>0.052777048148090845</v>
      </c>
      <c r="J25" s="33">
        <v>0.053186465579716874</v>
      </c>
    </row>
    <row r="26" spans="2:12" ht="12.75">
      <c r="B26" s="22" t="s">
        <v>62</v>
      </c>
      <c r="C26" s="125" t="s">
        <v>26</v>
      </c>
      <c r="D26" s="32">
        <v>0.15638741191051708</v>
      </c>
      <c r="E26" s="32">
        <v>0.06700554224031617</v>
      </c>
      <c r="F26" s="32">
        <v>0.0644380187909071</v>
      </c>
      <c r="G26" s="32">
        <v>0.06628846112203701</v>
      </c>
      <c r="H26" s="32">
        <v>0.06871170110891367</v>
      </c>
      <c r="I26" s="32">
        <v>0.063929187323291</v>
      </c>
      <c r="J26" s="32">
        <v>0.06080032359004216</v>
      </c>
      <c r="L26" s="93">
        <f>(J26-D26)/D26</f>
        <v>-0.6112198363840733</v>
      </c>
    </row>
    <row r="27" spans="2:12" ht="12.75">
      <c r="B27" s="22" t="s">
        <v>27</v>
      </c>
      <c r="C27" s="22"/>
      <c r="D27" s="32">
        <v>0.6905031301355915</v>
      </c>
      <c r="E27" s="32">
        <v>0.43685146689134124</v>
      </c>
      <c r="F27" s="32">
        <v>0.42421649070598005</v>
      </c>
      <c r="G27" s="32">
        <v>0.4231137713095441</v>
      </c>
      <c r="H27" s="32">
        <v>0.4492651702232408</v>
      </c>
      <c r="I27" s="32">
        <v>0.41664777959792004</v>
      </c>
      <c r="J27" s="32">
        <v>0.40604501768986484</v>
      </c>
      <c r="L27" s="93">
        <f>(J27-D27)/D27</f>
        <v>-0.41195774505738836</v>
      </c>
    </row>
    <row r="28" spans="2:10" ht="12.75">
      <c r="B28" s="3" t="s">
        <v>28</v>
      </c>
      <c r="C28" s="124" t="s">
        <v>143</v>
      </c>
      <c r="D28" s="33">
        <v>0.6905031301355915</v>
      </c>
      <c r="E28" s="33">
        <v>0.43685146689134124</v>
      </c>
      <c r="F28" s="33">
        <v>0.42421649070598005</v>
      </c>
      <c r="G28" s="33">
        <v>0.4231137713095441</v>
      </c>
      <c r="H28" s="33">
        <v>0.4492651702232408</v>
      </c>
      <c r="I28" s="33">
        <v>0.41664777959792004</v>
      </c>
      <c r="J28" s="33">
        <v>0.40604501768986484</v>
      </c>
    </row>
    <row r="29" spans="2:12" ht="12.75">
      <c r="B29" s="22" t="s">
        <v>30</v>
      </c>
      <c r="C29" s="22"/>
      <c r="D29" s="32">
        <v>22.47548484286577</v>
      </c>
      <c r="E29" s="32">
        <v>18.606341054777726</v>
      </c>
      <c r="F29" s="32">
        <v>18.7526337801498</v>
      </c>
      <c r="G29" s="32">
        <v>18.50869161487276</v>
      </c>
      <c r="H29" s="32">
        <v>17.603130976980324</v>
      </c>
      <c r="I29" s="32">
        <v>17.27529489855435</v>
      </c>
      <c r="J29" s="32">
        <v>17.566866967045275</v>
      </c>
      <c r="L29" s="93">
        <f>(J29-D29)/D29</f>
        <v>-0.2183987535814429</v>
      </c>
    </row>
    <row r="30" spans="2:10" ht="12.75">
      <c r="B30" s="23" t="s">
        <v>31</v>
      </c>
      <c r="C30" s="124" t="s">
        <v>144</v>
      </c>
      <c r="D30" s="33">
        <v>0.3696846018433528</v>
      </c>
      <c r="E30" s="33">
        <v>0.3367469457485393</v>
      </c>
      <c r="F30" s="33">
        <v>0.3272852143908224</v>
      </c>
      <c r="G30" s="33">
        <v>0.32338964701504286</v>
      </c>
      <c r="H30" s="33">
        <v>0.30677757611104556</v>
      </c>
      <c r="I30" s="33">
        <v>0.29379593549171057</v>
      </c>
      <c r="J30" s="33">
        <v>0.2892084583680597</v>
      </c>
    </row>
    <row r="31" spans="2:10" ht="12.75">
      <c r="B31" s="23"/>
      <c r="C31" s="16" t="s">
        <v>83</v>
      </c>
      <c r="D31" s="33">
        <v>0.05043600095382946</v>
      </c>
      <c r="E31" s="33">
        <v>0.038935154296264464</v>
      </c>
      <c r="F31" s="33">
        <v>0.03851750759440598</v>
      </c>
      <c r="G31" s="33">
        <v>0.036536197829803566</v>
      </c>
      <c r="H31" s="33">
        <v>0.03681074515637986</v>
      </c>
      <c r="I31" s="33">
        <v>0.03578311260184777</v>
      </c>
      <c r="J31" s="33">
        <v>0.034780701930947025</v>
      </c>
    </row>
    <row r="32" spans="2:10" ht="12.75">
      <c r="B32" s="23"/>
      <c r="C32" s="16" t="s">
        <v>84</v>
      </c>
      <c r="D32" s="33">
        <v>1.1762183370624597</v>
      </c>
      <c r="E32" s="33">
        <v>0.8764549393534059</v>
      </c>
      <c r="F32" s="33">
        <v>0.8899391425001169</v>
      </c>
      <c r="G32" s="33">
        <v>0.8470135221962356</v>
      </c>
      <c r="H32" s="33">
        <v>0.8521964965736377</v>
      </c>
      <c r="I32" s="33">
        <v>0.8677328499650095</v>
      </c>
      <c r="J32" s="33">
        <v>0.8460277660699603</v>
      </c>
    </row>
    <row r="33" spans="2:10" ht="12.75">
      <c r="B33" s="23"/>
      <c r="C33" s="16" t="s">
        <v>85</v>
      </c>
      <c r="D33" s="33">
        <v>0.5871783126169976</v>
      </c>
      <c r="E33" s="33">
        <v>0.530871978518942</v>
      </c>
      <c r="F33" s="33">
        <v>0.506170553442321</v>
      </c>
      <c r="G33" s="33">
        <v>0.4921752781481167</v>
      </c>
      <c r="H33" s="33">
        <v>0.48067487236453105</v>
      </c>
      <c r="I33" s="33">
        <v>0.4344799964757682</v>
      </c>
      <c r="J33" s="33">
        <v>0.43921142716811856</v>
      </c>
    </row>
    <row r="34" spans="2:10" ht="12.75">
      <c r="B34" s="23"/>
      <c r="C34" s="16" t="s">
        <v>86</v>
      </c>
      <c r="D34" s="33">
        <v>20.22049993120087</v>
      </c>
      <c r="E34" s="33">
        <v>16.823332036860574</v>
      </c>
      <c r="F34" s="33">
        <v>16.990721362222132</v>
      </c>
      <c r="G34" s="33">
        <v>16.80957696968356</v>
      </c>
      <c r="H34" s="33">
        <v>15.92667128677473</v>
      </c>
      <c r="I34" s="33">
        <v>15.643503004020015</v>
      </c>
      <c r="J34" s="33">
        <v>15.95763861350819</v>
      </c>
    </row>
    <row r="35" spans="2:10" ht="12.75">
      <c r="B35" s="23"/>
      <c r="C35" s="3" t="s">
        <v>77</v>
      </c>
      <c r="D35" s="33">
        <v>0.07146765918826124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2:12" ht="12.75">
      <c r="B36" s="22" t="s">
        <v>33</v>
      </c>
      <c r="C36" s="22"/>
      <c r="D36" s="32">
        <v>23.948670762516098</v>
      </c>
      <c r="E36" s="32">
        <v>2.8604663071250718</v>
      </c>
      <c r="F36" s="32">
        <v>3.6136183883508775</v>
      </c>
      <c r="G36" s="32">
        <v>2.84276519670893</v>
      </c>
      <c r="H36" s="32">
        <v>2.406744099002976</v>
      </c>
      <c r="I36" s="32">
        <v>2.800460580588456</v>
      </c>
      <c r="J36" s="32">
        <v>2.454644949007746</v>
      </c>
      <c r="L36" s="93">
        <f>(J36-D36)/D36</f>
        <v>-0.8975039168833663</v>
      </c>
    </row>
    <row r="37" spans="2:10" ht="12.75">
      <c r="B37" s="23" t="s">
        <v>34</v>
      </c>
      <c r="C37" s="23" t="s">
        <v>35</v>
      </c>
      <c r="D37" s="33">
        <v>0.03220138038381572</v>
      </c>
      <c r="E37" s="33">
        <v>0.034336181233004595</v>
      </c>
      <c r="F37" s="33">
        <v>0.03521993119422565</v>
      </c>
      <c r="G37" s="33">
        <v>0.03629393283965437</v>
      </c>
      <c r="H37" s="33">
        <v>0.0327599289231387</v>
      </c>
      <c r="I37" s="33">
        <v>0.036290388697941475</v>
      </c>
      <c r="J37" s="33">
        <v>0.031323878803549435</v>
      </c>
    </row>
    <row r="38" spans="2:10" ht="12.75">
      <c r="B38" s="23"/>
      <c r="C38" s="16" t="s">
        <v>87</v>
      </c>
      <c r="D38" s="33">
        <v>3.164880184074945</v>
      </c>
      <c r="E38" s="33">
        <v>2.3278613</v>
      </c>
      <c r="F38" s="33">
        <v>2.6420741999999997</v>
      </c>
      <c r="G38" s="33">
        <v>2.0197058</v>
      </c>
      <c r="H38" s="33">
        <v>1.7588160000000002</v>
      </c>
      <c r="I38" s="33">
        <v>1.7634969999999999</v>
      </c>
      <c r="J38" s="33">
        <v>1.4646569999999999</v>
      </c>
    </row>
    <row r="39" spans="2:10" ht="12.75">
      <c r="B39" s="23"/>
      <c r="C39" s="16" t="s">
        <v>88</v>
      </c>
      <c r="D39" s="33">
        <v>20.7373446</v>
      </c>
      <c r="E39" s="33">
        <v>0.4873509999999999</v>
      </c>
      <c r="F39" s="33">
        <v>0.924916</v>
      </c>
      <c r="G39" s="33">
        <v>0.77624</v>
      </c>
      <c r="H39" s="33">
        <v>0.604903</v>
      </c>
      <c r="I39" s="33">
        <v>0.9896130000000001</v>
      </c>
      <c r="J39" s="33">
        <v>0.9470189999999999</v>
      </c>
    </row>
    <row r="40" spans="2:10" ht="12.75">
      <c r="B40" s="23"/>
      <c r="C40" s="16" t="s">
        <v>41</v>
      </c>
      <c r="D40" s="33">
        <v>0.0008821383069987277</v>
      </c>
      <c r="E40" s="33">
        <v>0.00028037175906079346</v>
      </c>
      <c r="F40" s="33">
        <v>0.00025699560963721684</v>
      </c>
      <c r="G40" s="33">
        <v>0.00026063882889893175</v>
      </c>
      <c r="H40" s="33">
        <v>0.00021573936919059392</v>
      </c>
      <c r="I40" s="33">
        <v>0.00027157061355029944</v>
      </c>
      <c r="J40" s="33">
        <v>0.0002370674655218115</v>
      </c>
    </row>
    <row r="41" spans="2:10" ht="12.75">
      <c r="B41" s="23"/>
      <c r="C41" s="124" t="s">
        <v>145</v>
      </c>
      <c r="D41" s="33">
        <v>0.013362459750340984</v>
      </c>
      <c r="E41" s="33">
        <v>0.01063745413300618</v>
      </c>
      <c r="F41" s="33">
        <v>0.011151261547014481</v>
      </c>
      <c r="G41" s="33">
        <v>0.010264825040376081</v>
      </c>
      <c r="H41" s="33">
        <v>0.010049430710646822</v>
      </c>
      <c r="I41" s="33">
        <v>0.01078862127696422</v>
      </c>
      <c r="J41" s="33">
        <v>0.011408002738675148</v>
      </c>
    </row>
    <row r="42" spans="2:12" ht="12.75">
      <c r="B42" s="22" t="s">
        <v>43</v>
      </c>
      <c r="C42" s="22"/>
      <c r="D42" s="32">
        <v>0.001508844482193296</v>
      </c>
      <c r="E42" s="32">
        <v>0.0026660968731893045</v>
      </c>
      <c r="F42" s="32">
        <v>0.0024234583429988766</v>
      </c>
      <c r="G42" s="32">
        <v>0.002197617883338499</v>
      </c>
      <c r="H42" s="32">
        <v>0.0024941211546977084</v>
      </c>
      <c r="I42" s="32">
        <v>0.002292002741546765</v>
      </c>
      <c r="J42" s="32">
        <v>0.002159303650068575</v>
      </c>
      <c r="L42" s="93">
        <f>(J42-D42)/D42</f>
        <v>0.4310975554814996</v>
      </c>
    </row>
    <row r="43" spans="2:10" ht="15.75">
      <c r="B43" s="23" t="s">
        <v>89</v>
      </c>
      <c r="C43" s="23" t="s">
        <v>90</v>
      </c>
      <c r="D43" s="33">
        <v>0.0004473773629219889</v>
      </c>
      <c r="E43" s="33">
        <v>0.0009333267891625658</v>
      </c>
      <c r="F43" s="33">
        <v>0.0008219969653306408</v>
      </c>
      <c r="G43" s="33">
        <v>0.0008274556844099507</v>
      </c>
      <c r="H43" s="33">
        <v>0.000719668194728721</v>
      </c>
      <c r="I43" s="33">
        <v>0.0005684117203960769</v>
      </c>
      <c r="J43" s="33">
        <v>0.0005733503590881673</v>
      </c>
    </row>
    <row r="44" spans="2:10" ht="12.75">
      <c r="B44" s="23"/>
      <c r="C44" s="23" t="s">
        <v>45</v>
      </c>
      <c r="D44" s="33">
        <v>0.00015541648252437486</v>
      </c>
      <c r="E44" s="33">
        <v>0.0001841654232968637</v>
      </c>
      <c r="F44" s="33">
        <v>0.00018875595396516875</v>
      </c>
      <c r="G44" s="33">
        <v>6.696981919373052E-06</v>
      </c>
      <c r="H44" s="33">
        <v>0.0005807812786592626</v>
      </c>
      <c r="I44" s="33">
        <v>0.0006258924338788973</v>
      </c>
      <c r="J44" s="33">
        <v>0.0005991813026560337</v>
      </c>
    </row>
    <row r="45" spans="2:10" ht="12.75">
      <c r="B45" s="23" t="s">
        <v>51</v>
      </c>
      <c r="C45" s="23" t="s">
        <v>45</v>
      </c>
      <c r="D45" s="33">
        <v>0.00022429070074693222</v>
      </c>
      <c r="E45" s="33">
        <v>0.0009708469967298748</v>
      </c>
      <c r="F45" s="33">
        <v>0.0008658832797030668</v>
      </c>
      <c r="G45" s="33">
        <v>0.0008723270090091753</v>
      </c>
      <c r="H45" s="33">
        <v>0.0007843433409147737</v>
      </c>
      <c r="I45" s="33">
        <v>0.0006613147548590416</v>
      </c>
      <c r="J45" s="33">
        <v>0.0005857221495172074</v>
      </c>
    </row>
    <row r="46" spans="2:10" ht="12.75">
      <c r="B46" s="23" t="s">
        <v>54</v>
      </c>
      <c r="C46" s="23" t="s">
        <v>45</v>
      </c>
      <c r="D46" s="33">
        <v>0.000681759936</v>
      </c>
      <c r="E46" s="33">
        <v>0.0005777576640000001</v>
      </c>
      <c r="F46" s="33">
        <v>0.000546822144</v>
      </c>
      <c r="G46" s="33">
        <v>0.0004911382079999998</v>
      </c>
      <c r="H46" s="33">
        <v>0.0004093283403949508</v>
      </c>
      <c r="I46" s="33">
        <v>0.0004363838324127494</v>
      </c>
      <c r="J46" s="33">
        <v>0.0004010498388071666</v>
      </c>
    </row>
    <row r="47" spans="2:12" ht="12.75">
      <c r="B47" s="22" t="s">
        <v>63</v>
      </c>
      <c r="C47" s="18"/>
      <c r="D47" s="32">
        <v>0.8995851904082854</v>
      </c>
      <c r="E47" s="32">
        <v>1.0489873237240896</v>
      </c>
      <c r="F47" s="32">
        <v>1.0538094236050963</v>
      </c>
      <c r="G47" s="32">
        <v>1.0734998862105523</v>
      </c>
      <c r="H47" s="32">
        <v>1.0730579916807823</v>
      </c>
      <c r="I47" s="32">
        <v>1.0701997030126946</v>
      </c>
      <c r="J47" s="32">
        <v>1.0773457925880832</v>
      </c>
      <c r="L47" s="93">
        <f>(J47-D47)/D47</f>
        <v>0.19760285526612478</v>
      </c>
    </row>
    <row r="48" spans="2:10" ht="12.75">
      <c r="B48" s="23" t="s">
        <v>57</v>
      </c>
      <c r="C48" s="16" t="s">
        <v>81</v>
      </c>
      <c r="D48" s="33">
        <v>0.856270622633389</v>
      </c>
      <c r="E48" s="33">
        <v>1.0085544066745746</v>
      </c>
      <c r="F48" s="33">
        <v>1.0133741421454532</v>
      </c>
      <c r="G48" s="33">
        <v>1.0330453979860048</v>
      </c>
      <c r="H48" s="33">
        <v>1.032591647344593</v>
      </c>
      <c r="I48" s="33">
        <v>1.0297301782051087</v>
      </c>
      <c r="J48" s="33">
        <v>1.0368665245822835</v>
      </c>
    </row>
    <row r="49" spans="2:10" ht="12.75">
      <c r="B49" s="23"/>
      <c r="C49" s="16" t="s">
        <v>66</v>
      </c>
      <c r="D49" s="33">
        <v>0.043314567774896395</v>
      </c>
      <c r="E49" s="33">
        <v>0.04043291704951506</v>
      </c>
      <c r="F49" s="33">
        <v>0.04043528145964321</v>
      </c>
      <c r="G49" s="33">
        <v>0.04045448822454741</v>
      </c>
      <c r="H49" s="33">
        <v>0.040466344336189265</v>
      </c>
      <c r="I49" s="33">
        <v>0.040469524807586026</v>
      </c>
      <c r="J49" s="33">
        <v>0.04047926800579965</v>
      </c>
    </row>
    <row r="50" spans="2:12" ht="12.75">
      <c r="B50" s="22" t="s">
        <v>61</v>
      </c>
      <c r="C50" s="124" t="s">
        <v>146</v>
      </c>
      <c r="D50" s="32">
        <v>0.06847268588684005</v>
      </c>
      <c r="E50" s="32">
        <v>0.16966671827390037</v>
      </c>
      <c r="F50" s="32">
        <v>0.17269231017955605</v>
      </c>
      <c r="G50" s="32">
        <v>0.1766393833158563</v>
      </c>
      <c r="H50" s="32">
        <v>0.15939542704688514</v>
      </c>
      <c r="I50" s="32">
        <v>0.15720739725251714</v>
      </c>
      <c r="J50" s="32">
        <v>0.14017922393687224</v>
      </c>
      <c r="L50" s="93">
        <f>(J50-D50)/D50</f>
        <v>1.0472283527556738</v>
      </c>
    </row>
    <row r="51" spans="2:10" ht="12.75">
      <c r="B51" s="23"/>
      <c r="C51" s="16"/>
      <c r="D51" s="33"/>
      <c r="E51" s="33"/>
      <c r="F51" s="33"/>
      <c r="G51" s="33"/>
      <c r="H51" s="33"/>
      <c r="I51" s="33"/>
      <c r="J51" s="33"/>
    </row>
    <row r="52" spans="2:12" ht="12.75">
      <c r="B52" s="22" t="s">
        <v>59</v>
      </c>
      <c r="C52" s="18"/>
      <c r="D52" s="32">
        <f>D50+D47+D42+D36+D29+D27+D26+D12+D8</f>
        <v>51.70164290502805</v>
      </c>
      <c r="E52" s="32">
        <f aca="true" t="shared" si="0" ref="E52:J52">E50+E47+E42+E36+E29+E27+E26+E12+E8</f>
        <v>26.463474083907453</v>
      </c>
      <c r="F52" s="32">
        <f t="shared" si="0"/>
        <v>27.309174131293005</v>
      </c>
      <c r="G52" s="32">
        <f t="shared" si="0"/>
        <v>26.324987452149184</v>
      </c>
      <c r="H52" s="32">
        <f t="shared" si="0"/>
        <v>24.99358753194057</v>
      </c>
      <c r="I52" s="32">
        <f t="shared" si="0"/>
        <v>24.933678639417163</v>
      </c>
      <c r="J52" s="32">
        <f t="shared" si="0"/>
        <v>24.552254842865793</v>
      </c>
      <c r="L52" s="93">
        <f>(J52-D52)/D52</f>
        <v>-0.5251165444013762</v>
      </c>
    </row>
    <row r="53" ht="12.75"/>
    <row r="54" spans="2:12" ht="12.75">
      <c r="B54" s="94" t="s">
        <v>159</v>
      </c>
      <c r="C54" s="95"/>
      <c r="D54" s="96">
        <f>D52-D50</f>
        <v>51.63317021914121</v>
      </c>
      <c r="E54" s="96">
        <f aca="true" t="shared" si="1" ref="E54:J54">E52-E50</f>
        <v>26.29380736563355</v>
      </c>
      <c r="F54" s="96">
        <f t="shared" si="1"/>
        <v>27.13648182111345</v>
      </c>
      <c r="G54" s="96">
        <f t="shared" si="1"/>
        <v>26.14834806883333</v>
      </c>
      <c r="H54" s="96">
        <f t="shared" si="1"/>
        <v>24.834192104893685</v>
      </c>
      <c r="I54" s="96">
        <f t="shared" si="1"/>
        <v>24.776471242164646</v>
      </c>
      <c r="J54" s="96">
        <f t="shared" si="1"/>
        <v>24.41207561892892</v>
      </c>
      <c r="K54" s="86"/>
      <c r="L54" s="97">
        <f>(J54-D54)/D54</f>
        <v>-0.5272016900120732</v>
      </c>
    </row>
    <row r="55" ht="12.75"/>
    <row r="56" spans="2:3" ht="16.5">
      <c r="B56" s="8" t="s">
        <v>150</v>
      </c>
      <c r="C56" t="s">
        <v>141</v>
      </c>
    </row>
    <row r="57" ht="12.75"/>
    <row r="58" spans="2:10" ht="12.75">
      <c r="B58" s="2" t="s">
        <v>0</v>
      </c>
      <c r="C58" s="2" t="s">
        <v>1</v>
      </c>
      <c r="D58" s="2">
        <v>1990</v>
      </c>
      <c r="E58" s="2">
        <v>2003</v>
      </c>
      <c r="F58" s="2">
        <v>2004</v>
      </c>
      <c r="G58" s="2">
        <v>2005</v>
      </c>
      <c r="H58" s="2">
        <v>2006</v>
      </c>
      <c r="I58" s="2">
        <v>2007</v>
      </c>
      <c r="J58" s="2">
        <v>2008</v>
      </c>
    </row>
    <row r="59" ht="12.75"/>
    <row r="60" spans="2:10" ht="12.75">
      <c r="B60" s="2" t="s">
        <v>2</v>
      </c>
      <c r="C60" s="2"/>
      <c r="D60" s="4">
        <f aca="true" t="shared" si="2" ref="D60:J60">SUM(D61:D63)</f>
        <v>0.7496296592425242</v>
      </c>
      <c r="E60" s="4">
        <f t="shared" si="2"/>
        <v>0.4925133557425007</v>
      </c>
      <c r="F60" s="4">
        <f t="shared" si="2"/>
        <v>0.4777400718746898</v>
      </c>
      <c r="G60" s="4">
        <f t="shared" si="2"/>
        <v>0.5005453113331975</v>
      </c>
      <c r="H60" s="4">
        <f t="shared" si="2"/>
        <v>0.55351685221895</v>
      </c>
      <c r="I60" s="4">
        <f t="shared" si="2"/>
        <v>0.5130565977195197</v>
      </c>
      <c r="J60" s="4">
        <f t="shared" si="2"/>
        <v>0.4761673675115439</v>
      </c>
    </row>
    <row r="61" spans="2:10" ht="12.75">
      <c r="B61" s="3" t="s">
        <v>3</v>
      </c>
      <c r="C61" s="124" t="s">
        <v>152</v>
      </c>
      <c r="D61" s="5">
        <v>0.03217721385766826</v>
      </c>
      <c r="E61" s="5">
        <v>0.008953398942944871</v>
      </c>
      <c r="F61" s="5">
        <v>0.008261754987075466</v>
      </c>
      <c r="G61" s="5">
        <v>0.007231462936368999</v>
      </c>
      <c r="H61" s="5">
        <v>0.0098491835818707</v>
      </c>
      <c r="I61" s="5">
        <v>0.007934105754029324</v>
      </c>
      <c r="J61" s="5">
        <v>0.0075852308247797064</v>
      </c>
    </row>
    <row r="62" spans="2:10" ht="12.75">
      <c r="B62" s="2"/>
      <c r="C62" s="124" t="s">
        <v>153</v>
      </c>
      <c r="D62" s="5">
        <v>0.4170806282307749</v>
      </c>
      <c r="E62" s="5">
        <v>0.25646695490018057</v>
      </c>
      <c r="F62" s="5">
        <v>0.24999803688938196</v>
      </c>
      <c r="G62" s="5">
        <v>0.26899082527487694</v>
      </c>
      <c r="H62" s="5">
        <v>0.3015790316095885</v>
      </c>
      <c r="I62" s="5">
        <v>0.2864085698719236</v>
      </c>
      <c r="J62" s="5">
        <v>0.26061144370458145</v>
      </c>
    </row>
    <row r="63" spans="2:10" ht="12.75">
      <c r="B63" s="2"/>
      <c r="C63" s="124" t="s">
        <v>4</v>
      </c>
      <c r="D63" s="5">
        <v>0.30037181715408107</v>
      </c>
      <c r="E63" s="5">
        <v>0.22709300189937526</v>
      </c>
      <c r="F63" s="5">
        <v>0.2194802799982324</v>
      </c>
      <c r="G63" s="5">
        <v>0.22432302312195146</v>
      </c>
      <c r="H63" s="5">
        <v>0.24208863702749073</v>
      </c>
      <c r="I63" s="5">
        <v>0.21871392209356683</v>
      </c>
      <c r="J63" s="5">
        <v>0.2079706929821828</v>
      </c>
    </row>
    <row r="64" spans="2:10" ht="12.75">
      <c r="B64" s="2" t="s">
        <v>151</v>
      </c>
      <c r="C64" s="124" t="s">
        <v>18</v>
      </c>
      <c r="D64" s="92">
        <v>0.008886217321312484</v>
      </c>
      <c r="E64" s="92">
        <v>0.0072361657653556375</v>
      </c>
      <c r="F64" s="92">
        <v>0.0069533352894980876</v>
      </c>
      <c r="G64" s="92">
        <v>0.007276915397116085</v>
      </c>
      <c r="H64" s="92">
        <v>0.00825112914505742</v>
      </c>
      <c r="I64" s="92">
        <v>0.007647394950600411</v>
      </c>
      <c r="J64" s="92">
        <v>0.007250871583310181</v>
      </c>
    </row>
    <row r="65" spans="2:10" ht="12.75">
      <c r="B65" s="2" t="s">
        <v>26</v>
      </c>
      <c r="C65" s="124" t="s">
        <v>26</v>
      </c>
      <c r="D65" s="92">
        <v>0.09879895249040963</v>
      </c>
      <c r="E65" s="92">
        <v>0.053762781087953376</v>
      </c>
      <c r="F65" s="92">
        <v>0.0515915080047511</v>
      </c>
      <c r="G65" s="92">
        <v>0.052483109918407454</v>
      </c>
      <c r="H65" s="92">
        <v>0.05620399865555153</v>
      </c>
      <c r="I65" s="92">
        <v>0.052357003483302224</v>
      </c>
      <c r="J65" s="92">
        <v>0.0482548985118838</v>
      </c>
    </row>
    <row r="66" spans="2:10" ht="12.75">
      <c r="B66" s="2" t="s">
        <v>28</v>
      </c>
      <c r="C66" s="124" t="s">
        <v>154</v>
      </c>
      <c r="D66" s="92">
        <v>0.4936915882802085</v>
      </c>
      <c r="E66" s="92">
        <v>0.32173076050152716</v>
      </c>
      <c r="F66" s="92">
        <v>0.3115417804829527</v>
      </c>
      <c r="G66" s="92">
        <v>0.3219450147170741</v>
      </c>
      <c r="H66" s="92">
        <v>0.3524684002508739</v>
      </c>
      <c r="I66" s="92">
        <v>0.32360818984300077</v>
      </c>
      <c r="J66" s="92">
        <v>0.3092765691687053</v>
      </c>
    </row>
    <row r="67" spans="2:10" ht="12.75">
      <c r="B67" s="2" t="s">
        <v>31</v>
      </c>
      <c r="C67" s="124" t="s">
        <v>155</v>
      </c>
      <c r="D67" s="92">
        <v>0.01695483348393698</v>
      </c>
      <c r="E67" s="92">
        <v>0.008883658243102605</v>
      </c>
      <c r="F67" s="92">
        <v>0.009075451776727004</v>
      </c>
      <c r="G67" s="92">
        <v>0.00927216266831216</v>
      </c>
      <c r="H67" s="92">
        <v>0.010070069431589081</v>
      </c>
      <c r="I67" s="92">
        <v>0.00932016549042111</v>
      </c>
      <c r="J67" s="92">
        <v>0.008679744253044307</v>
      </c>
    </row>
    <row r="68" spans="2:10" ht="12.75">
      <c r="B68" s="2" t="s">
        <v>34</v>
      </c>
      <c r="C68" s="124" t="s">
        <v>156</v>
      </c>
      <c r="D68" s="92">
        <v>0.00019233486599394737</v>
      </c>
      <c r="E68" s="92">
        <v>5.612712629715908E-05</v>
      </c>
      <c r="F68" s="92">
        <v>4.890641331361841E-05</v>
      </c>
      <c r="G68" s="92">
        <v>4.785914410139938E-05</v>
      </c>
      <c r="H68" s="92">
        <v>5.7245101707865164E-05</v>
      </c>
      <c r="I68" s="92">
        <v>5.453191253952051E-05</v>
      </c>
      <c r="J68" s="92">
        <v>5.0771306237048014E-05</v>
      </c>
    </row>
    <row r="69" spans="2:10" ht="12.75">
      <c r="B69" s="2" t="s">
        <v>61</v>
      </c>
      <c r="C69" s="124" t="s">
        <v>157</v>
      </c>
      <c r="D69" s="92">
        <v>0.0002979627337563916</v>
      </c>
      <c r="E69" s="92">
        <v>0.006033042081497534</v>
      </c>
      <c r="F69" s="92">
        <v>0.0023424449737705303</v>
      </c>
      <c r="G69" s="92">
        <v>0.002553499382349623</v>
      </c>
      <c r="H69" s="92">
        <v>0.0036126014516398384</v>
      </c>
      <c r="I69" s="92">
        <v>0.0070249683330106975</v>
      </c>
      <c r="J69" s="92">
        <v>0.00013338923045010494</v>
      </c>
    </row>
    <row r="70" ht="12.75"/>
    <row r="71" spans="2:10" ht="12.75">
      <c r="B71" s="2" t="s">
        <v>59</v>
      </c>
      <c r="D71" s="92">
        <f>SUM(D61:D69)</f>
        <v>1.368451548418142</v>
      </c>
      <c r="E71" s="92">
        <f aca="true" t="shared" si="3" ref="E71:J71">SUM(E61:E69)</f>
        <v>0.8902158905482342</v>
      </c>
      <c r="F71" s="92">
        <f t="shared" si="3"/>
        <v>0.8592934988157029</v>
      </c>
      <c r="G71" s="92">
        <f t="shared" si="3"/>
        <v>0.8941238725605584</v>
      </c>
      <c r="H71" s="92">
        <f t="shared" si="3"/>
        <v>0.9841802962553696</v>
      </c>
      <c r="I71" s="92">
        <f t="shared" si="3"/>
        <v>0.9130688517323945</v>
      </c>
      <c r="J71" s="92">
        <f t="shared" si="3"/>
        <v>0.8498136115651747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19"/>
  <sheetViews>
    <sheetView showGridLines="0" zoomScale="70" zoomScaleNormal="70" zoomScalePageLayoutView="0" workbookViewId="0" topLeftCell="A1">
      <selection activeCell="AC60" sqref="AC60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3" width="42.8515625" style="0" customWidth="1"/>
    <col min="4" max="4" width="10.140625" style="0" customWidth="1"/>
    <col min="5" max="5" width="7.421875" style="0" customWidth="1"/>
    <col min="6" max="6" width="7.140625" style="0" customWidth="1"/>
    <col min="7" max="7" width="6.57421875" style="0" customWidth="1"/>
    <col min="8" max="9" width="6.421875" style="0" customWidth="1"/>
    <col min="10" max="10" width="6.00390625" style="0" customWidth="1"/>
    <col min="11" max="11" width="7.140625" style="0" customWidth="1"/>
    <col min="12" max="12" width="1.28515625" style="0" customWidth="1"/>
    <col min="13" max="13" width="11.421875" style="131" customWidth="1"/>
    <col min="15" max="15" width="13.421875" style="0" customWidth="1"/>
    <col min="18" max="18" width="13.8515625" style="0" customWidth="1"/>
  </cols>
  <sheetData>
    <row r="2" spans="2:13" ht="16.5">
      <c r="B2" s="8" t="s">
        <v>104</v>
      </c>
      <c r="E2" t="s">
        <v>142</v>
      </c>
      <c r="F2" s="86"/>
      <c r="M2" s="130"/>
    </row>
    <row r="4" spans="2:14" ht="12.75">
      <c r="B4" s="2" t="s">
        <v>0</v>
      </c>
      <c r="C4" s="24" t="s">
        <v>1</v>
      </c>
      <c r="D4" s="24" t="s">
        <v>149</v>
      </c>
      <c r="E4" s="98">
        <v>1990</v>
      </c>
      <c r="F4" s="98">
        <v>2003</v>
      </c>
      <c r="G4" s="98">
        <v>2004</v>
      </c>
      <c r="H4" s="98">
        <v>2005</v>
      </c>
      <c r="I4" s="98">
        <v>2006</v>
      </c>
      <c r="J4" s="98">
        <v>2007</v>
      </c>
      <c r="K4" s="98">
        <v>2008</v>
      </c>
      <c r="L4" s="87"/>
      <c r="M4" s="130" t="s">
        <v>181</v>
      </c>
      <c r="N4" s="87"/>
    </row>
    <row r="5" spans="2:13" ht="12.75">
      <c r="B5" s="19"/>
      <c r="C5" s="19"/>
      <c r="D5" s="19"/>
      <c r="E5" s="25"/>
      <c r="F5" s="25"/>
      <c r="G5" s="25"/>
      <c r="H5" s="25"/>
      <c r="I5" s="25"/>
      <c r="J5" s="25"/>
      <c r="K5" s="25"/>
      <c r="M5" s="131" t="s">
        <v>182</v>
      </c>
    </row>
    <row r="6" spans="2:11" ht="12.7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3" ht="12.75">
      <c r="B8" s="2" t="s">
        <v>2</v>
      </c>
      <c r="C8" s="2"/>
      <c r="D8" s="27">
        <v>193.35605344817358</v>
      </c>
      <c r="E8" s="27">
        <v>192.2340180845286</v>
      </c>
      <c r="F8" s="27">
        <v>170.2320533342957</v>
      </c>
      <c r="G8" s="27">
        <v>167.90599880259364</v>
      </c>
      <c r="H8" s="27">
        <v>168.03464136966042</v>
      </c>
      <c r="I8" s="27">
        <v>169.7400283395763</v>
      </c>
      <c r="J8" s="27">
        <v>166.4721807739108</v>
      </c>
      <c r="K8" s="27">
        <v>162.27108170185406</v>
      </c>
      <c r="M8" s="128">
        <f>(K8-D8)/D8</f>
        <v>-0.1607654438119333</v>
      </c>
    </row>
    <row r="9" spans="2:13" ht="12.75">
      <c r="B9" s="3" t="s">
        <v>3</v>
      </c>
      <c r="C9" s="124" t="s">
        <v>64</v>
      </c>
      <c r="D9" s="89">
        <v>17.28420321835315</v>
      </c>
      <c r="E9" s="28">
        <v>17.28420321835315</v>
      </c>
      <c r="F9" s="28">
        <v>12.768411088123877</v>
      </c>
      <c r="G9" s="28">
        <v>12.512683439772117</v>
      </c>
      <c r="H9" s="28">
        <v>12.135640410905646</v>
      </c>
      <c r="I9" s="28">
        <v>13.141427512329047</v>
      </c>
      <c r="J9" s="28">
        <v>12.845517297071064</v>
      </c>
      <c r="K9" s="28">
        <v>12.71335138119917</v>
      </c>
      <c r="M9" s="132"/>
    </row>
    <row r="10" spans="2:13" ht="12.75">
      <c r="B10" s="3"/>
      <c r="C10" s="124" t="s">
        <v>65</v>
      </c>
      <c r="D10" s="89">
        <v>123.90861136678055</v>
      </c>
      <c r="E10" s="28">
        <v>123.90861136678055</v>
      </c>
      <c r="F10" s="28">
        <v>102.61997183233518</v>
      </c>
      <c r="G10" s="28">
        <v>100.53513947707955</v>
      </c>
      <c r="H10" s="28">
        <v>101.8572821828445</v>
      </c>
      <c r="I10" s="28">
        <v>101.80186654322672</v>
      </c>
      <c r="J10" s="28">
        <v>100.44495890440524</v>
      </c>
      <c r="K10" s="28">
        <v>95.71459602299666</v>
      </c>
      <c r="M10" s="132"/>
    </row>
    <row r="11" spans="2:13" ht="12.75">
      <c r="B11" s="3"/>
      <c r="C11" s="124" t="s">
        <v>4</v>
      </c>
      <c r="D11" s="89">
        <v>50.215215750880255</v>
      </c>
      <c r="E11" s="28">
        <v>50.215215750880255</v>
      </c>
      <c r="F11" s="28">
        <v>49.036411036800466</v>
      </c>
      <c r="G11" s="28">
        <v>48.43966823530843</v>
      </c>
      <c r="H11" s="28">
        <v>47.12965590443622</v>
      </c>
      <c r="I11" s="28">
        <v>47.669616430582494</v>
      </c>
      <c r="J11" s="28">
        <v>45.77166999775129</v>
      </c>
      <c r="K11" s="28">
        <v>46.2315195367374</v>
      </c>
      <c r="M11" s="132"/>
    </row>
    <row r="12" spans="2:13" ht="12.75">
      <c r="B12" s="3"/>
      <c r="C12" s="3" t="s">
        <v>5</v>
      </c>
      <c r="D12" s="89">
        <v>0.254454467313821</v>
      </c>
      <c r="E12" s="28">
        <v>0.254454467313821</v>
      </c>
      <c r="F12" s="28">
        <v>0.2565993944865158</v>
      </c>
      <c r="G12" s="28">
        <v>0.2565273865090867</v>
      </c>
      <c r="H12" s="28">
        <v>0.2568493084746909</v>
      </c>
      <c r="I12" s="28">
        <v>0.25087608424010155</v>
      </c>
      <c r="J12" s="28">
        <v>0.25356152413488176</v>
      </c>
      <c r="K12" s="28">
        <v>0.2510376225568127</v>
      </c>
      <c r="M12" s="132"/>
    </row>
    <row r="13" spans="2:13" ht="12.75">
      <c r="B13" s="3"/>
      <c r="C13" s="3" t="s">
        <v>91</v>
      </c>
      <c r="D13" s="89">
        <v>0.7750342932462463</v>
      </c>
      <c r="E13" s="28">
        <v>0</v>
      </c>
      <c r="F13" s="28">
        <v>4.377816449681564</v>
      </c>
      <c r="G13" s="28">
        <v>4.816770992632027</v>
      </c>
      <c r="H13" s="28">
        <v>5.242790774047361</v>
      </c>
      <c r="I13" s="28">
        <v>5.592501455775307</v>
      </c>
      <c r="J13" s="28">
        <v>5.910689111945059</v>
      </c>
      <c r="K13" s="28">
        <v>6.176201597373772</v>
      </c>
      <c r="M13" s="132"/>
    </row>
    <row r="14" spans="2:13" ht="12.75">
      <c r="B14" s="3"/>
      <c r="C14" s="3" t="s">
        <v>92</v>
      </c>
      <c r="D14" s="89">
        <v>0</v>
      </c>
      <c r="E14" s="28">
        <v>0</v>
      </c>
      <c r="F14" s="28">
        <v>0.2727284228863652</v>
      </c>
      <c r="G14" s="28">
        <v>0.38637166391111966</v>
      </c>
      <c r="H14" s="28">
        <v>0.37263312449955505</v>
      </c>
      <c r="I14" s="28">
        <v>0.36692147222506927</v>
      </c>
      <c r="J14" s="28">
        <v>0.357946326065747</v>
      </c>
      <c r="K14" s="28">
        <v>0.3423812648295477</v>
      </c>
      <c r="M14" s="132"/>
    </row>
    <row r="15" spans="2:13" ht="12.75">
      <c r="B15" s="3"/>
      <c r="C15" s="3" t="s">
        <v>93</v>
      </c>
      <c r="D15" s="89">
        <v>0.002891481790496822</v>
      </c>
      <c r="E15" s="28">
        <v>0</v>
      </c>
      <c r="F15" s="28">
        <v>0.21533591087428808</v>
      </c>
      <c r="G15" s="28">
        <v>0.1904566898969799</v>
      </c>
      <c r="H15" s="28">
        <v>0.16424894782920055</v>
      </c>
      <c r="I15" s="28">
        <v>0.16533738944224805</v>
      </c>
      <c r="J15" s="28">
        <v>0.1662876428408376</v>
      </c>
      <c r="K15" s="28">
        <v>0.16751520378667206</v>
      </c>
      <c r="M15" s="132"/>
    </row>
    <row r="16" spans="2:13" ht="12.75">
      <c r="B16" s="3"/>
      <c r="C16" s="3" t="s">
        <v>94</v>
      </c>
      <c r="D16" s="89">
        <v>0</v>
      </c>
      <c r="E16" s="28">
        <v>0</v>
      </c>
      <c r="F16" s="28">
        <v>0.017769925065403258</v>
      </c>
      <c r="G16" s="28">
        <v>0.028059417163668353</v>
      </c>
      <c r="H16" s="28">
        <v>0.038366085367879076</v>
      </c>
      <c r="I16" s="28">
        <v>0.0486736861004699</v>
      </c>
      <c r="J16" s="28">
        <v>0.05897467755386198</v>
      </c>
      <c r="K16" s="28">
        <v>0.06928852094635322</v>
      </c>
      <c r="M16" s="132"/>
    </row>
    <row r="17" spans="2:13" ht="12.75">
      <c r="B17" s="3"/>
      <c r="C17" s="3" t="s">
        <v>95</v>
      </c>
      <c r="D17" s="89">
        <v>0.13908222478523632</v>
      </c>
      <c r="E17" s="28">
        <v>0</v>
      </c>
      <c r="F17" s="28">
        <v>0.08712281972460707</v>
      </c>
      <c r="G17" s="28">
        <v>0.08998280973477331</v>
      </c>
      <c r="H17" s="28">
        <v>0.09288180295685099</v>
      </c>
      <c r="I17" s="28">
        <v>0.0957661125536949</v>
      </c>
      <c r="J17" s="28">
        <v>0.09863095235396624</v>
      </c>
      <c r="K17" s="28">
        <v>0.059215741125875215</v>
      </c>
      <c r="M17" s="132"/>
    </row>
    <row r="18" spans="2:13" ht="12.75">
      <c r="B18" s="3"/>
      <c r="C18" s="3" t="s">
        <v>96</v>
      </c>
      <c r="D18" s="89">
        <v>0.7765606450238275</v>
      </c>
      <c r="E18" s="28">
        <v>0.5715332812008151</v>
      </c>
      <c r="F18" s="28">
        <v>0.5798864543173827</v>
      </c>
      <c r="G18" s="28">
        <v>0.6503386905859111</v>
      </c>
      <c r="H18" s="28">
        <v>0.7442928282985088</v>
      </c>
      <c r="I18" s="28">
        <v>0.6070416531011278</v>
      </c>
      <c r="J18" s="28">
        <v>0.5639443397888391</v>
      </c>
      <c r="K18" s="28">
        <v>0.5459748103017662</v>
      </c>
      <c r="M18" s="132"/>
    </row>
    <row r="19" spans="2:13" ht="12.75">
      <c r="B19" s="2" t="s">
        <v>6</v>
      </c>
      <c r="C19" s="2"/>
      <c r="D19" s="88">
        <v>119.16817608769396</v>
      </c>
      <c r="E19" s="27">
        <v>119.16817608769396</v>
      </c>
      <c r="F19" s="27">
        <v>127.0769920651238</v>
      </c>
      <c r="G19" s="27">
        <v>126.3313880316021</v>
      </c>
      <c r="H19" s="27">
        <v>127.39871586604603</v>
      </c>
      <c r="I19" s="27">
        <v>126.07796412825438</v>
      </c>
      <c r="J19" s="27">
        <v>126.71628318913142</v>
      </c>
      <c r="K19" s="27">
        <v>122.13291523145354</v>
      </c>
      <c r="M19" s="128">
        <f>(K19-D19)/D19</f>
        <v>0.024878614753471334</v>
      </c>
    </row>
    <row r="20" spans="2:13" ht="12.75">
      <c r="B20" s="3" t="s">
        <v>7</v>
      </c>
      <c r="C20" s="3" t="s">
        <v>8</v>
      </c>
      <c r="D20" s="89">
        <v>0.355490812426268</v>
      </c>
      <c r="E20" s="28">
        <v>0.355490812426268</v>
      </c>
      <c r="F20" s="28">
        <v>0.527868381944767</v>
      </c>
      <c r="G20" s="28">
        <v>0.5600435918295967</v>
      </c>
      <c r="H20" s="28">
        <v>0.6091397221141539</v>
      </c>
      <c r="I20" s="28">
        <v>0.5463079303152938</v>
      </c>
      <c r="J20" s="28">
        <v>0.48470350824176744</v>
      </c>
      <c r="K20" s="28">
        <v>0.4469588542735742</v>
      </c>
      <c r="M20" s="132"/>
    </row>
    <row r="21" spans="2:13" ht="12.75">
      <c r="B21" s="3"/>
      <c r="C21" s="3" t="s">
        <v>9</v>
      </c>
      <c r="D21" s="89">
        <v>0.5962977942320865</v>
      </c>
      <c r="E21" s="28">
        <v>0.5962977942320865</v>
      </c>
      <c r="F21" s="28">
        <v>0.9861884370489339</v>
      </c>
      <c r="G21" s="28">
        <v>1.0274148958439153</v>
      </c>
      <c r="H21" s="28">
        <v>1.1450144518566923</v>
      </c>
      <c r="I21" s="28">
        <v>1.0735802701667119</v>
      </c>
      <c r="J21" s="28">
        <v>1.012752130519256</v>
      </c>
      <c r="K21" s="28">
        <v>0.9624463473987797</v>
      </c>
      <c r="M21" s="132"/>
    </row>
    <row r="22" spans="2:13" ht="12.75">
      <c r="B22" s="3" t="s">
        <v>10</v>
      </c>
      <c r="C22" s="3" t="s">
        <v>11</v>
      </c>
      <c r="D22" s="89">
        <v>70.22352148049188</v>
      </c>
      <c r="E22" s="28">
        <v>70.22352148049188</v>
      </c>
      <c r="F22" s="28">
        <v>74.88569828241273</v>
      </c>
      <c r="G22" s="28">
        <v>74.0053010717274</v>
      </c>
      <c r="H22" s="28">
        <v>73.2849462405016</v>
      </c>
      <c r="I22" s="28">
        <v>71.21861532168519</v>
      </c>
      <c r="J22" s="28">
        <v>70.6166098310195</v>
      </c>
      <c r="K22" s="28">
        <v>68.03795960425533</v>
      </c>
      <c r="M22" s="132"/>
    </row>
    <row r="23" spans="2:13" ht="12.75">
      <c r="B23" s="3"/>
      <c r="C23" s="3" t="s">
        <v>12</v>
      </c>
      <c r="D23" s="89">
        <v>9.178910497474227</v>
      </c>
      <c r="E23" s="28">
        <v>9.178910497474227</v>
      </c>
      <c r="F23" s="28">
        <v>13.795704810426098</v>
      </c>
      <c r="G23" s="28">
        <v>14.238301372462688</v>
      </c>
      <c r="H23" s="28">
        <v>14.588357855569246</v>
      </c>
      <c r="I23" s="28">
        <v>14.543270415777382</v>
      </c>
      <c r="J23" s="28">
        <v>15.2238100068655</v>
      </c>
      <c r="K23" s="28">
        <v>14.763168483143586</v>
      </c>
      <c r="M23" s="132"/>
    </row>
    <row r="24" spans="2:13" ht="12.75">
      <c r="B24" s="3"/>
      <c r="C24" s="3" t="s">
        <v>13</v>
      </c>
      <c r="D24" s="89">
        <v>3.6024815380487114</v>
      </c>
      <c r="E24" s="28">
        <v>3.6024815380487114</v>
      </c>
      <c r="F24" s="28">
        <v>4.971555864832361</v>
      </c>
      <c r="G24" s="28">
        <v>4.993948285027599</v>
      </c>
      <c r="H24" s="28">
        <v>5.177720792108905</v>
      </c>
      <c r="I24" s="28">
        <v>5.041862166412015</v>
      </c>
      <c r="J24" s="28">
        <v>5.240389263968339</v>
      </c>
      <c r="K24" s="28">
        <v>4.539224562424646</v>
      </c>
      <c r="M24" s="132"/>
    </row>
    <row r="25" spans="2:13" ht="12.75">
      <c r="B25" s="3"/>
      <c r="C25" s="3" t="s">
        <v>14</v>
      </c>
      <c r="D25" s="89">
        <v>22.581301510927034</v>
      </c>
      <c r="E25" s="28">
        <v>22.581301510927034</v>
      </c>
      <c r="F25" s="28">
        <v>20.903178000466163</v>
      </c>
      <c r="G25" s="28">
        <v>20.785847620276172</v>
      </c>
      <c r="H25" s="28">
        <v>21.606624008981985</v>
      </c>
      <c r="I25" s="28">
        <v>21.556266650771285</v>
      </c>
      <c r="J25" s="28">
        <v>22.416228342974996</v>
      </c>
      <c r="K25" s="28">
        <v>21.377369912858562</v>
      </c>
      <c r="M25" s="132"/>
    </row>
    <row r="26" spans="2:13" ht="12.75">
      <c r="B26" s="3"/>
      <c r="C26" s="3" t="s">
        <v>15</v>
      </c>
      <c r="D26" s="89">
        <v>0.6978570917861163</v>
      </c>
      <c r="E26" s="28">
        <v>0.6978570917861163</v>
      </c>
      <c r="F26" s="28">
        <v>0.7072296741291471</v>
      </c>
      <c r="G26" s="28">
        <v>0.6473860840257973</v>
      </c>
      <c r="H26" s="28">
        <v>0.6833792511810358</v>
      </c>
      <c r="I26" s="28">
        <v>0.6346480703278825</v>
      </c>
      <c r="J26" s="28">
        <v>0.6905369647704025</v>
      </c>
      <c r="K26" s="28">
        <v>0.6193518281367676</v>
      </c>
      <c r="M26" s="132"/>
    </row>
    <row r="27" spans="2:13" ht="12.75">
      <c r="B27" s="3"/>
      <c r="C27" s="3" t="s">
        <v>16</v>
      </c>
      <c r="D27" s="89">
        <v>0</v>
      </c>
      <c r="E27" s="28">
        <v>0</v>
      </c>
      <c r="F27" s="28">
        <v>0.29459154819402816</v>
      </c>
      <c r="G27" s="28">
        <v>0.312017910063152</v>
      </c>
      <c r="H27" s="28">
        <v>0.3362345670659322</v>
      </c>
      <c r="I27" s="28">
        <v>0.34402478047808943</v>
      </c>
      <c r="J27" s="28">
        <v>0.3261913889214131</v>
      </c>
      <c r="K27" s="28">
        <v>0.33918827138050756</v>
      </c>
      <c r="M27" s="132"/>
    </row>
    <row r="28" spans="2:13" ht="12.75">
      <c r="B28" s="3"/>
      <c r="C28" s="3" t="s">
        <v>17</v>
      </c>
      <c r="D28" s="89">
        <v>0.22096823707322666</v>
      </c>
      <c r="E28" s="28">
        <v>0.22096823707322666</v>
      </c>
      <c r="F28" s="28">
        <v>0.18137447443843296</v>
      </c>
      <c r="G28" s="28">
        <v>0.1841528686332183</v>
      </c>
      <c r="H28" s="28">
        <v>0.15122338796398638</v>
      </c>
      <c r="I28" s="28">
        <v>0.14358392255419888</v>
      </c>
      <c r="J28" s="28">
        <v>0.13515472331801995</v>
      </c>
      <c r="K28" s="28">
        <v>0.10258183065011511</v>
      </c>
      <c r="M28" s="132"/>
    </row>
    <row r="29" spans="2:13" ht="12.75">
      <c r="B29" s="3" t="s">
        <v>18</v>
      </c>
      <c r="C29" s="124" t="s">
        <v>18</v>
      </c>
      <c r="D29" s="89">
        <v>2.7766520707212496</v>
      </c>
      <c r="E29" s="28">
        <v>2.7766520707212496</v>
      </c>
      <c r="F29" s="28">
        <v>3.2396921826699883</v>
      </c>
      <c r="G29" s="28">
        <v>3.2486344299095418</v>
      </c>
      <c r="H29" s="28">
        <v>3.317462997836396</v>
      </c>
      <c r="I29" s="28">
        <v>3.4077572072415823</v>
      </c>
      <c r="J29" s="28">
        <v>3.368062688762829</v>
      </c>
      <c r="K29" s="28">
        <v>3.393583692520277</v>
      </c>
      <c r="M29" s="132"/>
    </row>
    <row r="30" spans="2:13" ht="12.75">
      <c r="B30" s="3"/>
      <c r="C30" s="3" t="s">
        <v>19</v>
      </c>
      <c r="D30" s="89">
        <v>0.5271746208599273</v>
      </c>
      <c r="E30" s="28">
        <v>0.5271746208599273</v>
      </c>
      <c r="F30" s="28">
        <v>0.04948994055965884</v>
      </c>
      <c r="G30" s="28">
        <v>0.03754899221870003</v>
      </c>
      <c r="H30" s="28">
        <v>0.04195478032484189</v>
      </c>
      <c r="I30" s="28">
        <v>0.038527482245720016</v>
      </c>
      <c r="J30" s="28">
        <v>0.03796188653007814</v>
      </c>
      <c r="K30" s="28">
        <v>0.015333227140104114</v>
      </c>
      <c r="M30" s="132"/>
    </row>
    <row r="31" spans="2:13" ht="12.75">
      <c r="B31" s="3" t="s">
        <v>20</v>
      </c>
      <c r="C31" s="3" t="s">
        <v>21</v>
      </c>
      <c r="D31" s="89">
        <v>2.966704309054084</v>
      </c>
      <c r="E31" s="28">
        <v>2.966704309054084</v>
      </c>
      <c r="F31" s="28">
        <v>2.9123564001558733</v>
      </c>
      <c r="G31" s="28">
        <v>2.792832147853136</v>
      </c>
      <c r="H31" s="28">
        <v>3.2342583888585854</v>
      </c>
      <c r="I31" s="28">
        <v>4.2748249578970405</v>
      </c>
      <c r="J31" s="28">
        <v>3.835624537385255</v>
      </c>
      <c r="K31" s="28">
        <v>4.1558563231927765</v>
      </c>
      <c r="M31" s="132"/>
    </row>
    <row r="32" spans="2:13" ht="12.75">
      <c r="B32" s="3" t="s">
        <v>22</v>
      </c>
      <c r="C32" s="3" t="s">
        <v>23</v>
      </c>
      <c r="D32" s="89">
        <v>5.205807173551989</v>
      </c>
      <c r="E32" s="28">
        <v>5.205807173551989</v>
      </c>
      <c r="F32" s="28">
        <v>3.1909625786371825</v>
      </c>
      <c r="G32" s="28">
        <v>3.0343742104858107</v>
      </c>
      <c r="H32" s="28">
        <v>2.7300027140265506</v>
      </c>
      <c r="I32" s="28">
        <v>2.7608681678485634</v>
      </c>
      <c r="J32" s="28">
        <v>2.822469791681403</v>
      </c>
      <c r="K32" s="28">
        <v>2.8717977344156784</v>
      </c>
      <c r="M32" s="132"/>
    </row>
    <row r="33" spans="2:13" ht="12.75">
      <c r="B33" s="3" t="s">
        <v>24</v>
      </c>
      <c r="C33" s="3" t="s">
        <v>25</v>
      </c>
      <c r="D33" s="89">
        <v>0.23500895104716868</v>
      </c>
      <c r="E33" s="28">
        <v>0.23500895104716868</v>
      </c>
      <c r="F33" s="28">
        <v>0.4311014892084265</v>
      </c>
      <c r="G33" s="28">
        <v>0.46358455124537423</v>
      </c>
      <c r="H33" s="28">
        <v>0.4923967076561267</v>
      </c>
      <c r="I33" s="28">
        <v>0.493826784533408</v>
      </c>
      <c r="J33" s="28">
        <v>0.505788124172635</v>
      </c>
      <c r="K33" s="28">
        <v>0.508094559662812</v>
      </c>
      <c r="M33" s="132"/>
    </row>
    <row r="34" spans="2:13" ht="12.75">
      <c r="B34" s="2" t="s">
        <v>26</v>
      </c>
      <c r="C34" s="124" t="s">
        <v>26</v>
      </c>
      <c r="D34" s="88">
        <v>25.23998597082112</v>
      </c>
      <c r="E34" s="27">
        <v>25.23998597082112</v>
      </c>
      <c r="F34" s="27">
        <v>18.015859966109737</v>
      </c>
      <c r="G34" s="27">
        <v>18.637411869343936</v>
      </c>
      <c r="H34" s="27">
        <v>18.21472070349642</v>
      </c>
      <c r="I34" s="27">
        <v>17.995471907356148</v>
      </c>
      <c r="J34" s="27">
        <v>17.03650286913978</v>
      </c>
      <c r="K34" s="27">
        <v>17.249058165806943</v>
      </c>
      <c r="M34" s="128">
        <f>(K34-D34)/D34</f>
        <v>-0.31659794954926485</v>
      </c>
    </row>
    <row r="35" spans="2:13" ht="12.75">
      <c r="B35" s="2" t="s">
        <v>27</v>
      </c>
      <c r="C35" s="2"/>
      <c r="D35" s="88">
        <v>135.69890868932154</v>
      </c>
      <c r="E35" s="27">
        <v>135.37471225909476</v>
      </c>
      <c r="F35" s="27">
        <v>130.217254074336</v>
      </c>
      <c r="G35" s="27">
        <v>131.2369156661986</v>
      </c>
      <c r="H35" s="27">
        <v>127.52784336243596</v>
      </c>
      <c r="I35" s="27">
        <v>126.98277449018919</v>
      </c>
      <c r="J35" s="27">
        <v>121.77051069091881</v>
      </c>
      <c r="K35" s="27">
        <v>123.77382901371892</v>
      </c>
      <c r="M35" s="128">
        <f>(K35-D35)/D35</f>
        <v>-0.08787896520895919</v>
      </c>
    </row>
    <row r="36" spans="2:13" ht="12.75">
      <c r="B36" s="3" t="s">
        <v>28</v>
      </c>
      <c r="C36" s="124" t="s">
        <v>143</v>
      </c>
      <c r="D36" s="89">
        <v>134.34355125697414</v>
      </c>
      <c r="E36" s="28">
        <v>134.34355125697414</v>
      </c>
      <c r="F36" s="28">
        <v>126.76847995841456</v>
      </c>
      <c r="G36" s="28">
        <v>127.752611758124</v>
      </c>
      <c r="H36" s="28">
        <v>123.721950850838</v>
      </c>
      <c r="I36" s="28">
        <v>123.16660993799121</v>
      </c>
      <c r="J36" s="28">
        <v>117.96638763080291</v>
      </c>
      <c r="K36" s="28">
        <v>119.95618203994496</v>
      </c>
      <c r="M36" s="132"/>
    </row>
    <row r="37" spans="2:13" ht="12.75">
      <c r="B37" s="3"/>
      <c r="C37" s="3" t="s">
        <v>29</v>
      </c>
      <c r="D37" s="89">
        <v>1.0201910324704229</v>
      </c>
      <c r="E37" s="28">
        <v>1.0201910324704229</v>
      </c>
      <c r="F37" s="28">
        <v>1.2295158797221286</v>
      </c>
      <c r="G37" s="28">
        <v>1.235482366120605</v>
      </c>
      <c r="H37" s="28">
        <v>1.271156134140272</v>
      </c>
      <c r="I37" s="28">
        <v>1.2897036826300754</v>
      </c>
      <c r="J37" s="28">
        <v>1.27739043864059</v>
      </c>
      <c r="K37" s="28">
        <v>1.2902985555192366</v>
      </c>
      <c r="M37" s="132"/>
    </row>
    <row r="38" spans="2:13" ht="12.75">
      <c r="B38" s="3"/>
      <c r="C38" s="3" t="s">
        <v>67</v>
      </c>
      <c r="D38" s="89">
        <v>0.0011204712674599095</v>
      </c>
      <c r="E38" s="28">
        <v>0.0011204712674599095</v>
      </c>
      <c r="F38" s="28">
        <v>0.0013912575972737165</v>
      </c>
      <c r="G38" s="28">
        <v>0.0011873389073094973</v>
      </c>
      <c r="H38" s="28">
        <v>0.0010976174891878425</v>
      </c>
      <c r="I38" s="28">
        <v>0.0010156615281603984</v>
      </c>
      <c r="J38" s="28">
        <v>0.0009020722688203258</v>
      </c>
      <c r="K38" s="28">
        <v>0.0009022894462880602</v>
      </c>
      <c r="M38" s="132"/>
    </row>
    <row r="39" spans="2:13" ht="12.75">
      <c r="B39" s="3"/>
      <c r="C39" s="3" t="s">
        <v>97</v>
      </c>
      <c r="D39" s="89">
        <v>0.3340459286095205</v>
      </c>
      <c r="E39" s="28">
        <v>0.009849498382746392</v>
      </c>
      <c r="F39" s="28">
        <v>2.2178669786020473</v>
      </c>
      <c r="G39" s="28">
        <v>2.247634203046692</v>
      </c>
      <c r="H39" s="28">
        <v>2.533638759968494</v>
      </c>
      <c r="I39" s="28">
        <v>2.5254452080397374</v>
      </c>
      <c r="J39" s="28">
        <v>2.5258305492064945</v>
      </c>
      <c r="K39" s="28">
        <v>2.526446128808429</v>
      </c>
      <c r="M39" s="132"/>
    </row>
    <row r="40" spans="2:13" ht="12.75">
      <c r="B40" s="2" t="s">
        <v>30</v>
      </c>
      <c r="C40" s="2"/>
      <c r="D40" s="88">
        <v>41.5241922253468</v>
      </c>
      <c r="E40" s="27">
        <v>41.5241922253468</v>
      </c>
      <c r="F40" s="27">
        <v>33.7412367278158</v>
      </c>
      <c r="G40" s="27">
        <v>33.97426929980658</v>
      </c>
      <c r="H40" s="27">
        <v>33.7305261141224</v>
      </c>
      <c r="I40" s="27">
        <v>32.481606646775845</v>
      </c>
      <c r="J40" s="27">
        <v>32.0459505110708</v>
      </c>
      <c r="K40" s="27">
        <v>32.085296345366565</v>
      </c>
      <c r="M40" s="128">
        <f>(K40-D40)/D40</f>
        <v>-0.2273107644998001</v>
      </c>
    </row>
    <row r="41" spans="2:13" ht="12.75">
      <c r="B41" s="3" t="s">
        <v>31</v>
      </c>
      <c r="C41" s="124" t="s">
        <v>144</v>
      </c>
      <c r="D41" s="89">
        <v>6.107646348100998</v>
      </c>
      <c r="E41" s="28">
        <v>6.107646348100998</v>
      </c>
      <c r="F41" s="28">
        <v>5.091894904169618</v>
      </c>
      <c r="G41" s="28">
        <v>5.048640248165614</v>
      </c>
      <c r="H41" s="28">
        <v>4.969052977157662</v>
      </c>
      <c r="I41" s="28">
        <v>4.778225642869974</v>
      </c>
      <c r="J41" s="28">
        <v>4.6171648912107415</v>
      </c>
      <c r="K41" s="28">
        <v>4.563506800915001</v>
      </c>
      <c r="M41" s="132"/>
    </row>
    <row r="42" spans="2:13" ht="12.75">
      <c r="B42" s="3"/>
      <c r="C42" s="3" t="s">
        <v>32</v>
      </c>
      <c r="D42" s="89">
        <v>0.03329310856270764</v>
      </c>
      <c r="E42" s="28">
        <v>0.03329310856270764</v>
      </c>
      <c r="F42" s="28">
        <v>0.03310959928858269</v>
      </c>
      <c r="G42" s="28">
        <v>0.033100307936656345</v>
      </c>
      <c r="H42" s="28">
        <v>0.03314184625479883</v>
      </c>
      <c r="I42" s="28">
        <v>0.033166083204567015</v>
      </c>
      <c r="J42" s="28">
        <v>0.0332086034337635</v>
      </c>
      <c r="K42" s="28">
        <v>0.03318434096069869</v>
      </c>
      <c r="M42" s="132"/>
    </row>
    <row r="43" spans="2:13" ht="12.75">
      <c r="B43" s="3" t="s">
        <v>68</v>
      </c>
      <c r="C43" s="3" t="s">
        <v>69</v>
      </c>
      <c r="D43" s="89">
        <v>8.236343760501281</v>
      </c>
      <c r="E43" s="28">
        <v>8.236343760501281</v>
      </c>
      <c r="F43" s="28">
        <v>6.625805533400578</v>
      </c>
      <c r="G43" s="28">
        <v>6.6844565854159725</v>
      </c>
      <c r="H43" s="28">
        <v>6.8602861101923045</v>
      </c>
      <c r="I43" s="28">
        <v>6.635168146925196</v>
      </c>
      <c r="J43" s="28">
        <v>6.770145718412783</v>
      </c>
      <c r="K43" s="28">
        <v>6.606523414917072</v>
      </c>
      <c r="M43" s="132"/>
    </row>
    <row r="44" spans="2:13" ht="12.75">
      <c r="B44" s="3"/>
      <c r="C44" s="3" t="s">
        <v>70</v>
      </c>
      <c r="D44" s="89">
        <v>1.9904010840000002</v>
      </c>
      <c r="E44" s="28">
        <v>1.9904010840000002</v>
      </c>
      <c r="F44" s="28">
        <v>1.554103572</v>
      </c>
      <c r="G44" s="28">
        <v>1.57683708</v>
      </c>
      <c r="H44" s="28">
        <v>1.4938559999999999</v>
      </c>
      <c r="I44" s="28">
        <v>1.5372577352915673</v>
      </c>
      <c r="J44" s="28">
        <v>1.4806954344000003</v>
      </c>
      <c r="K44" s="28">
        <v>1.4942854920000002</v>
      </c>
      <c r="M44" s="132"/>
    </row>
    <row r="45" spans="2:13" ht="12.75">
      <c r="B45" s="3"/>
      <c r="C45" s="3" t="s">
        <v>71</v>
      </c>
      <c r="D45" s="89">
        <v>0.007597065</v>
      </c>
      <c r="E45" s="28">
        <v>0.007597065</v>
      </c>
      <c r="F45" s="28">
        <v>0.007729469999999999</v>
      </c>
      <c r="G45" s="28">
        <v>0.00816711</v>
      </c>
      <c r="H45" s="28">
        <v>0.008715</v>
      </c>
      <c r="I45" s="28">
        <v>0.008715</v>
      </c>
      <c r="J45" s="28">
        <v>0.008413229999999999</v>
      </c>
      <c r="K45" s="28">
        <v>0.008604960000000002</v>
      </c>
      <c r="M45" s="132"/>
    </row>
    <row r="46" spans="2:13" ht="12.75">
      <c r="B46" s="3"/>
      <c r="C46" s="3" t="s">
        <v>72</v>
      </c>
      <c r="D46" s="89">
        <v>0.05806495799999999</v>
      </c>
      <c r="E46" s="28">
        <v>0.05806495799999999</v>
      </c>
      <c r="F46" s="28">
        <v>0.08457258600000002</v>
      </c>
      <c r="G46" s="28">
        <v>0.09700538400000001</v>
      </c>
      <c r="H46" s="28">
        <v>0.10016999999999998</v>
      </c>
      <c r="I46" s="28">
        <v>0.112266</v>
      </c>
      <c r="J46" s="28">
        <v>0.11132062200000001</v>
      </c>
      <c r="K46" s="28">
        <v>0.10697929200000002</v>
      </c>
      <c r="M46" s="132"/>
    </row>
    <row r="47" spans="2:13" ht="12.75">
      <c r="B47" s="3"/>
      <c r="C47" s="3" t="s">
        <v>73</v>
      </c>
      <c r="D47" s="89">
        <v>0.198712206</v>
      </c>
      <c r="E47" s="28">
        <v>0.198712206</v>
      </c>
      <c r="F47" s="28">
        <v>0.12837566700000003</v>
      </c>
      <c r="G47" s="28">
        <v>0.13337421300000002</v>
      </c>
      <c r="H47" s="28">
        <v>0.1194795</v>
      </c>
      <c r="I47" s="28">
        <v>0.12779549999999998</v>
      </c>
      <c r="J47" s="28">
        <v>0.12421848599999999</v>
      </c>
      <c r="K47" s="28">
        <v>0.12141322200000002</v>
      </c>
      <c r="M47" s="132"/>
    </row>
    <row r="48" spans="2:13" ht="12.75">
      <c r="B48" s="3"/>
      <c r="C48" s="3" t="s">
        <v>74</v>
      </c>
      <c r="D48" s="89">
        <v>0.006574180337155234</v>
      </c>
      <c r="E48" s="28">
        <v>0.006574180337155234</v>
      </c>
      <c r="F48" s="28">
        <v>0.0037399844664000007</v>
      </c>
      <c r="G48" s="28">
        <v>0.003814458102</v>
      </c>
      <c r="H48" s="28">
        <v>0.0040756716</v>
      </c>
      <c r="I48" s="28">
        <v>0.0048167027999999985</v>
      </c>
      <c r="J48" s="28">
        <v>0.0040756716</v>
      </c>
      <c r="K48" s="28">
        <v>0.0040623459043981</v>
      </c>
      <c r="M48" s="132"/>
    </row>
    <row r="49" spans="2:13" ht="12.75">
      <c r="B49" s="3" t="s">
        <v>75</v>
      </c>
      <c r="C49" s="3" t="s">
        <v>69</v>
      </c>
      <c r="D49" s="89">
        <v>1.3783118524603915</v>
      </c>
      <c r="E49" s="28">
        <v>1.3783118524603915</v>
      </c>
      <c r="F49" s="28">
        <v>1.0781013436688385</v>
      </c>
      <c r="G49" s="28">
        <v>1.0753905111883582</v>
      </c>
      <c r="H49" s="28">
        <v>1.1362416901999184</v>
      </c>
      <c r="I49" s="28">
        <v>1.0882674674340875</v>
      </c>
      <c r="J49" s="28">
        <v>1.081608013281876</v>
      </c>
      <c r="K49" s="28">
        <v>1.050194469481571</v>
      </c>
      <c r="M49" s="132"/>
    </row>
    <row r="50" spans="2:13" ht="12.75">
      <c r="B50" s="3"/>
      <c r="C50" s="3" t="s">
        <v>70</v>
      </c>
      <c r="D50" s="89">
        <v>0.047272025745</v>
      </c>
      <c r="E50" s="28">
        <v>0.047272025745</v>
      </c>
      <c r="F50" s="28">
        <v>0.036909959835000006</v>
      </c>
      <c r="G50" s="28">
        <v>0.03744988065</v>
      </c>
      <c r="H50" s="28">
        <v>0.03547908</v>
      </c>
      <c r="I50" s="28">
        <v>0.03650987121317472</v>
      </c>
      <c r="J50" s="28">
        <v>0.035166516567</v>
      </c>
      <c r="K50" s="28">
        <v>0.035489280435</v>
      </c>
      <c r="M50" s="132"/>
    </row>
    <row r="51" spans="2:13" ht="12.75">
      <c r="B51" s="3"/>
      <c r="C51" s="3" t="s">
        <v>71</v>
      </c>
      <c r="D51" s="89">
        <v>0.00018232956</v>
      </c>
      <c r="E51" s="28">
        <v>0.00018232956</v>
      </c>
      <c r="F51" s="28">
        <v>0.00018550728</v>
      </c>
      <c r="G51" s="28">
        <v>0.00019601064</v>
      </c>
      <c r="H51" s="28">
        <v>0.00020916</v>
      </c>
      <c r="I51" s="28">
        <v>0.00020915999999999998</v>
      </c>
      <c r="J51" s="28">
        <v>0.00020191752</v>
      </c>
      <c r="K51" s="28">
        <v>0.00020651904</v>
      </c>
      <c r="M51" s="132"/>
    </row>
    <row r="52" spans="2:13" ht="12.75">
      <c r="B52" s="3"/>
      <c r="C52" s="3" t="s">
        <v>72</v>
      </c>
      <c r="D52" s="89">
        <v>0.0045161633999999985</v>
      </c>
      <c r="E52" s="28">
        <v>0.0045161633999999985</v>
      </c>
      <c r="F52" s="28">
        <v>0.0065778678</v>
      </c>
      <c r="G52" s="28">
        <v>0.0075448632000000015</v>
      </c>
      <c r="H52" s="28">
        <v>0.007791</v>
      </c>
      <c r="I52" s="28">
        <v>0.0087318</v>
      </c>
      <c r="J52" s="28">
        <v>0.008658270599999998</v>
      </c>
      <c r="K52" s="28">
        <v>0.008320611600000001</v>
      </c>
      <c r="M52" s="132"/>
    </row>
    <row r="53" spans="2:13" ht="12.75">
      <c r="B53" s="3"/>
      <c r="C53" s="3" t="s">
        <v>73</v>
      </c>
      <c r="D53" s="89">
        <v>0.9352721162399998</v>
      </c>
      <c r="E53" s="28">
        <v>0.9352721162399998</v>
      </c>
      <c r="F53" s="28">
        <v>0.60422147268</v>
      </c>
      <c r="G53" s="28">
        <v>0.6277479625199999</v>
      </c>
      <c r="H53" s="28">
        <v>0.56235018</v>
      </c>
      <c r="I53" s="28">
        <v>0.6014908200000001</v>
      </c>
      <c r="J53" s="28">
        <v>0.58465500744</v>
      </c>
      <c r="K53" s="28">
        <v>0.5714515648800002</v>
      </c>
      <c r="M53" s="132"/>
    </row>
    <row r="54" spans="2:13" ht="12.75">
      <c r="B54" s="3"/>
      <c r="C54" s="3" t="s">
        <v>76</v>
      </c>
      <c r="D54" s="89">
        <v>0.16952951067037528</v>
      </c>
      <c r="E54" s="28">
        <v>0.16952951067037528</v>
      </c>
      <c r="F54" s="28">
        <v>0.21622200982200007</v>
      </c>
      <c r="G54" s="28">
        <v>0.215101123146</v>
      </c>
      <c r="H54" s="28">
        <v>0.21427442945999997</v>
      </c>
      <c r="I54" s="28">
        <v>0.21251335996800003</v>
      </c>
      <c r="J54" s="28">
        <v>0.20481766414199998</v>
      </c>
      <c r="K54" s="28">
        <v>0.20331435302158796</v>
      </c>
      <c r="M54" s="132"/>
    </row>
    <row r="55" spans="2:13" ht="12.75">
      <c r="B55" s="3"/>
      <c r="C55" s="3" t="s">
        <v>74</v>
      </c>
      <c r="D55" s="89">
        <v>0.00016372479766861686</v>
      </c>
      <c r="E55" s="28">
        <v>0.00016372479766861686</v>
      </c>
      <c r="F55" s="28">
        <v>9.314137560000003E-05</v>
      </c>
      <c r="G55" s="28">
        <v>9.499608299999999E-05</v>
      </c>
      <c r="H55" s="28">
        <v>0.0001015014</v>
      </c>
      <c r="I55" s="28">
        <v>0.00011995619999999999</v>
      </c>
      <c r="J55" s="28">
        <v>0.0001015014</v>
      </c>
      <c r="K55" s="28">
        <v>0.00010116953401757721</v>
      </c>
      <c r="M55" s="132"/>
    </row>
    <row r="56" spans="2:13" ht="12.75">
      <c r="B56" s="23" t="s">
        <v>56</v>
      </c>
      <c r="C56" s="3" t="s">
        <v>83</v>
      </c>
      <c r="D56" s="89">
        <v>0.05043600095382946</v>
      </c>
      <c r="E56" s="28">
        <v>0.05043600095382946</v>
      </c>
      <c r="F56" s="28">
        <v>0.038935154296264464</v>
      </c>
      <c r="G56" s="28">
        <v>0.03851750759440598</v>
      </c>
      <c r="H56" s="28">
        <v>0.036536197829803566</v>
      </c>
      <c r="I56" s="28">
        <v>0.03681074515637986</v>
      </c>
      <c r="J56" s="28">
        <v>0.03578311260184777</v>
      </c>
      <c r="K56" s="28">
        <v>0.034780701930947025</v>
      </c>
      <c r="M56" s="132"/>
    </row>
    <row r="57" spans="2:13" ht="12.75">
      <c r="B57" s="23"/>
      <c r="C57" s="3" t="s">
        <v>84</v>
      </c>
      <c r="D57" s="89">
        <v>1.1762183370624597</v>
      </c>
      <c r="E57" s="28">
        <v>1.1762183370624597</v>
      </c>
      <c r="F57" s="28">
        <v>0.8764549393534059</v>
      </c>
      <c r="G57" s="28">
        <v>0.8899391425001169</v>
      </c>
      <c r="H57" s="28">
        <v>0.8470135221962356</v>
      </c>
      <c r="I57" s="28">
        <v>0.8521964965736377</v>
      </c>
      <c r="J57" s="28">
        <v>0.8677328499650095</v>
      </c>
      <c r="K57" s="28">
        <v>0.8460277660699603</v>
      </c>
      <c r="M57" s="132"/>
    </row>
    <row r="58" spans="2:13" ht="15.75">
      <c r="B58" s="23"/>
      <c r="C58" s="3" t="s">
        <v>101</v>
      </c>
      <c r="D58" s="89">
        <v>0.5871783126169976</v>
      </c>
      <c r="E58" s="28">
        <v>0.5871783126169976</v>
      </c>
      <c r="F58" s="28">
        <v>0.530871978518942</v>
      </c>
      <c r="G58" s="28">
        <v>0.506170553442321</v>
      </c>
      <c r="H58" s="28">
        <v>0.4921752781481167</v>
      </c>
      <c r="I58" s="28">
        <v>0.48067487236453105</v>
      </c>
      <c r="J58" s="28">
        <v>0.4344799964757682</v>
      </c>
      <c r="K58" s="28">
        <v>0.43921142716811856</v>
      </c>
      <c r="M58" s="132"/>
    </row>
    <row r="59" spans="2:13" ht="12.75">
      <c r="B59" s="23"/>
      <c r="C59" s="3" t="s">
        <v>86</v>
      </c>
      <c r="D59" s="89">
        <v>20.22049993120087</v>
      </c>
      <c r="E59" s="28">
        <v>20.22049993120087</v>
      </c>
      <c r="F59" s="28">
        <v>16.823332036860574</v>
      </c>
      <c r="G59" s="28">
        <v>16.990721362222132</v>
      </c>
      <c r="H59" s="28">
        <v>16.80957696968356</v>
      </c>
      <c r="I59" s="28">
        <v>15.92667128677473</v>
      </c>
      <c r="J59" s="28">
        <v>15.643503004020015</v>
      </c>
      <c r="K59" s="28">
        <v>15.95763861350819</v>
      </c>
      <c r="M59" s="132"/>
    </row>
    <row r="60" spans="2:13" ht="12.75">
      <c r="B60" s="23"/>
      <c r="C60" s="3" t="s">
        <v>77</v>
      </c>
      <c r="D60" s="89">
        <v>0.31597921013706237</v>
      </c>
      <c r="E60" s="28">
        <v>0.31597921013706237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M60" s="132"/>
    </row>
    <row r="61" spans="2:13" ht="12.75">
      <c r="B61" s="2" t="s">
        <v>33</v>
      </c>
      <c r="C61" s="2"/>
      <c r="D61" s="88">
        <v>52.13994193988701</v>
      </c>
      <c r="E61" s="27">
        <v>50.29879507823254</v>
      </c>
      <c r="F61" s="27">
        <v>16.63786564790163</v>
      </c>
      <c r="G61" s="27">
        <v>15.932824134583383</v>
      </c>
      <c r="H61" s="27">
        <v>14.959744387643857</v>
      </c>
      <c r="I61" s="27">
        <v>13.714139268998768</v>
      </c>
      <c r="J61" s="27">
        <v>14.90508205792728</v>
      </c>
      <c r="K61" s="27">
        <v>13.789984169956417</v>
      </c>
      <c r="M61" s="128">
        <f>(K61-D61)/D61</f>
        <v>-0.7355197636035898</v>
      </c>
    </row>
    <row r="62" spans="2:13" ht="12.75">
      <c r="B62" s="3" t="s">
        <v>34</v>
      </c>
      <c r="C62" s="3" t="s">
        <v>35</v>
      </c>
      <c r="D62" s="89">
        <v>1.6061374850634276</v>
      </c>
      <c r="E62" s="28">
        <v>1.6061374850634276</v>
      </c>
      <c r="F62" s="28">
        <v>1.5103903000666696</v>
      </c>
      <c r="G62" s="28">
        <v>1.5751972653990531</v>
      </c>
      <c r="H62" s="28">
        <v>1.649784153294488</v>
      </c>
      <c r="I62" s="28">
        <v>1.4839810302172498</v>
      </c>
      <c r="J62" s="28">
        <v>1.7269769231690755</v>
      </c>
      <c r="K62" s="28">
        <v>1.5495222453009503</v>
      </c>
      <c r="M62" s="132"/>
    </row>
    <row r="63" spans="2:13" ht="12.75">
      <c r="B63" s="3"/>
      <c r="C63" s="3" t="s">
        <v>36</v>
      </c>
      <c r="D63" s="89">
        <v>5.792439049613333</v>
      </c>
      <c r="E63" s="28">
        <v>5.792439049613333</v>
      </c>
      <c r="F63" s="28">
        <v>4.696596246699871</v>
      </c>
      <c r="G63" s="28">
        <v>4.781303730022428</v>
      </c>
      <c r="H63" s="28">
        <v>4.737008291693395</v>
      </c>
      <c r="I63" s="28">
        <v>4.497040332357297</v>
      </c>
      <c r="J63" s="28">
        <v>4.6650018968161175</v>
      </c>
      <c r="K63" s="28">
        <v>3.934245936478183</v>
      </c>
      <c r="M63" s="132"/>
    </row>
    <row r="64" spans="2:13" ht="12.75">
      <c r="B64" s="3"/>
      <c r="C64" s="3" t="s">
        <v>37</v>
      </c>
      <c r="D64" s="89">
        <v>1.1915200000000001</v>
      </c>
      <c r="E64" s="28">
        <v>1.1915200000000001</v>
      </c>
      <c r="F64" s="28">
        <v>0.9011199999999999</v>
      </c>
      <c r="G64" s="28">
        <v>0.8154854524089307</v>
      </c>
      <c r="H64" s="28">
        <v>0.7934433999216609</v>
      </c>
      <c r="I64" s="28">
        <v>0.688410419114767</v>
      </c>
      <c r="J64" s="28">
        <v>0.8758504191147669</v>
      </c>
      <c r="K64" s="28">
        <v>0.8758504191147669</v>
      </c>
      <c r="M64" s="132"/>
    </row>
    <row r="65" spans="2:13" ht="12.75">
      <c r="B65" s="3"/>
      <c r="C65" s="3" t="s">
        <v>38</v>
      </c>
      <c r="D65" s="89">
        <v>0.7606331820367415</v>
      </c>
      <c r="E65" s="28">
        <v>0.7606331820367415</v>
      </c>
      <c r="F65" s="28">
        <v>0.7868619168004122</v>
      </c>
      <c r="G65" s="28">
        <v>0.8233764319476577</v>
      </c>
      <c r="H65" s="28">
        <v>0.7962861477787677</v>
      </c>
      <c r="I65" s="28">
        <v>0.8691041472887321</v>
      </c>
      <c r="J65" s="28">
        <v>0.8116559427531026</v>
      </c>
      <c r="K65" s="28">
        <v>0.8121500481441363</v>
      </c>
      <c r="M65" s="132"/>
    </row>
    <row r="66" spans="2:13" ht="12.75">
      <c r="B66" s="3"/>
      <c r="C66" s="3" t="s">
        <v>39</v>
      </c>
      <c r="D66" s="89">
        <v>0.14010889336988966</v>
      </c>
      <c r="E66" s="28">
        <v>0.14010889336988966</v>
      </c>
      <c r="F66" s="28">
        <v>0.11640686139323285</v>
      </c>
      <c r="G66" s="28">
        <v>0.13981523709962776</v>
      </c>
      <c r="H66" s="28">
        <v>0.16120102895689412</v>
      </c>
      <c r="I66" s="28">
        <v>0.17050480226538883</v>
      </c>
      <c r="J66" s="28">
        <v>0.17741027759261438</v>
      </c>
      <c r="K66" s="28">
        <v>0.18338495520032966</v>
      </c>
      <c r="M66" s="132"/>
    </row>
    <row r="67" spans="2:13" ht="12.75">
      <c r="B67" s="3"/>
      <c r="C67" s="3" t="s">
        <v>40</v>
      </c>
      <c r="D67" s="89">
        <v>0.20346839473991776</v>
      </c>
      <c r="E67" s="28">
        <v>0.20346839473991776</v>
      </c>
      <c r="F67" s="28">
        <v>0.15148625616545294</v>
      </c>
      <c r="G67" s="28">
        <v>0.14835111787767583</v>
      </c>
      <c r="H67" s="28">
        <v>0.14656602875681637</v>
      </c>
      <c r="I67" s="28">
        <v>0.20566962490629007</v>
      </c>
      <c r="J67" s="28">
        <v>0.19994088211058694</v>
      </c>
      <c r="K67" s="28">
        <v>0.24814423923690265</v>
      </c>
      <c r="M67" s="132"/>
    </row>
    <row r="68" spans="2:13" ht="12.75">
      <c r="B68" s="3"/>
      <c r="C68" s="3" t="s">
        <v>41</v>
      </c>
      <c r="D68" s="89">
        <v>1.5727163592662923</v>
      </c>
      <c r="E68" s="28">
        <v>1.5727163592662923</v>
      </c>
      <c r="F68" s="28">
        <v>1.2408886389795197</v>
      </c>
      <c r="G68" s="28">
        <v>1.3354791084165458</v>
      </c>
      <c r="H68" s="28">
        <v>1.1933269881957658</v>
      </c>
      <c r="I68" s="28">
        <v>0.9096639061959224</v>
      </c>
      <c r="J68" s="28">
        <v>1.282157556838779</v>
      </c>
      <c r="K68" s="28">
        <v>1.173059642132519</v>
      </c>
      <c r="M68" s="132"/>
    </row>
    <row r="69" spans="2:13" ht="12.75">
      <c r="B69" s="3"/>
      <c r="C69" s="124" t="s">
        <v>145</v>
      </c>
      <c r="D69" s="89">
        <v>2.079420587667475</v>
      </c>
      <c r="E69" s="28">
        <v>2.079420587667475</v>
      </c>
      <c r="F69" s="28">
        <v>1.3801169620349356</v>
      </c>
      <c r="G69" s="28">
        <v>1.4095939348162727</v>
      </c>
      <c r="H69" s="28">
        <v>1.4897477686698515</v>
      </c>
      <c r="I69" s="28">
        <v>1.4466554022384375</v>
      </c>
      <c r="J69" s="28">
        <v>1.6438351968568123</v>
      </c>
      <c r="K69" s="28">
        <v>1.951815545786514</v>
      </c>
      <c r="M69" s="132"/>
    </row>
    <row r="70" spans="2:13" ht="12.75">
      <c r="B70" s="3"/>
      <c r="C70" s="3" t="s">
        <v>42</v>
      </c>
      <c r="D70" s="89">
        <v>0.2927208821570706</v>
      </c>
      <c r="E70" s="28">
        <v>1.1184059235868555</v>
      </c>
      <c r="F70" s="28">
        <v>0.3026850432577719</v>
      </c>
      <c r="G70" s="28">
        <v>0.37156584071826704</v>
      </c>
      <c r="H70" s="28">
        <v>0.356482151617912</v>
      </c>
      <c r="I70" s="28">
        <v>0.3838715609633432</v>
      </c>
      <c r="J70" s="28">
        <v>0.3438905253141845</v>
      </c>
      <c r="K70" s="28">
        <v>0.3546711075746334</v>
      </c>
      <c r="M70" s="132"/>
    </row>
    <row r="71" spans="2:13" ht="12.75">
      <c r="B71" s="23"/>
      <c r="C71" s="3" t="s">
        <v>87</v>
      </c>
      <c r="D71" s="89">
        <v>3.164880184074945</v>
      </c>
      <c r="E71" s="28">
        <v>3.164880184074945</v>
      </c>
      <c r="F71" s="28">
        <v>2.3278613</v>
      </c>
      <c r="G71" s="28">
        <v>2.6420741999999997</v>
      </c>
      <c r="H71" s="28">
        <v>2.0197058</v>
      </c>
      <c r="I71" s="28">
        <v>1.7588160000000002</v>
      </c>
      <c r="J71" s="28">
        <v>1.7634969999999999</v>
      </c>
      <c r="K71" s="28">
        <v>1.4646569999999999</v>
      </c>
      <c r="M71" s="132"/>
    </row>
    <row r="72" spans="2:13" ht="12.75">
      <c r="B72" s="23"/>
      <c r="C72" s="3" t="s">
        <v>88</v>
      </c>
      <c r="D72" s="89">
        <v>20.7373446</v>
      </c>
      <c r="E72" s="28">
        <v>20.7373446</v>
      </c>
      <c r="F72" s="28">
        <v>0.4873509999999999</v>
      </c>
      <c r="G72" s="28">
        <v>0.924916</v>
      </c>
      <c r="H72" s="28">
        <v>0.77624</v>
      </c>
      <c r="I72" s="28">
        <v>0.604903</v>
      </c>
      <c r="J72" s="28">
        <v>0.9896130000000001</v>
      </c>
      <c r="K72" s="28">
        <v>0.9470189999999999</v>
      </c>
      <c r="M72" s="132"/>
    </row>
    <row r="73" spans="2:13" ht="12.75">
      <c r="B73" s="3"/>
      <c r="C73" s="16" t="s">
        <v>79</v>
      </c>
      <c r="D73" s="89">
        <v>0.1508832083136563</v>
      </c>
      <c r="E73" s="28">
        <v>0.1508832083136563</v>
      </c>
      <c r="F73" s="28">
        <v>0.07382835412269934</v>
      </c>
      <c r="G73" s="28">
        <v>0.06880669004838441</v>
      </c>
      <c r="H73" s="28">
        <v>0.0491759205</v>
      </c>
      <c r="I73" s="28">
        <v>0.04870987800000001</v>
      </c>
      <c r="J73" s="28">
        <v>0.054830244</v>
      </c>
      <c r="K73" s="28">
        <v>0.051397941</v>
      </c>
      <c r="M73" s="132"/>
    </row>
    <row r="74" spans="2:13" ht="12.75">
      <c r="B74" s="3"/>
      <c r="C74" s="16" t="s">
        <v>98</v>
      </c>
      <c r="D74" s="89">
        <v>14.051461725084248</v>
      </c>
      <c r="E74" s="28">
        <v>11.384629822</v>
      </c>
      <c r="F74" s="28">
        <v>2.0370438841770655</v>
      </c>
      <c r="G74" s="28">
        <v>0.5349028998013405</v>
      </c>
      <c r="H74" s="28">
        <v>0.552599803188305</v>
      </c>
      <c r="I74" s="28">
        <v>0.47769245427134044</v>
      </c>
      <c r="J74" s="28">
        <v>0.2301685976212392</v>
      </c>
      <c r="K74" s="28">
        <v>0.13752859148748292</v>
      </c>
      <c r="M74" s="132"/>
    </row>
    <row r="75" spans="2:13" ht="12.75">
      <c r="B75" s="3"/>
      <c r="C75" s="16" t="s">
        <v>99</v>
      </c>
      <c r="D75" s="89">
        <v>0.3962073885</v>
      </c>
      <c r="E75" s="28">
        <v>0.3962073885</v>
      </c>
      <c r="F75" s="28">
        <v>0.6252288842040001</v>
      </c>
      <c r="G75" s="28">
        <v>0.36195622602719996</v>
      </c>
      <c r="H75" s="28">
        <v>0.23817690507000006</v>
      </c>
      <c r="I75" s="28">
        <v>0.16911671118</v>
      </c>
      <c r="J75" s="28">
        <v>0.14025359574</v>
      </c>
      <c r="K75" s="28">
        <v>0.10653749850000002</v>
      </c>
      <c r="M75" s="132"/>
    </row>
    <row r="76" spans="2:13" ht="12.75">
      <c r="B76" s="2" t="s">
        <v>43</v>
      </c>
      <c r="C76" s="2"/>
      <c r="D76" s="89">
        <v>5.736526077976529</v>
      </c>
      <c r="E76" s="27">
        <v>5.736526077976529</v>
      </c>
      <c r="F76" s="27">
        <v>3.6749288487116005</v>
      </c>
      <c r="G76" s="27">
        <v>3.36835287656848</v>
      </c>
      <c r="H76" s="27">
        <v>3.1753790570926466</v>
      </c>
      <c r="I76" s="27">
        <v>3.153516475866613</v>
      </c>
      <c r="J76" s="27">
        <v>3.0643878916714553</v>
      </c>
      <c r="K76" s="27">
        <v>2.990106239656157</v>
      </c>
      <c r="M76" s="128">
        <f>(K76-D76)/D76</f>
        <v>-0.4787601068989002</v>
      </c>
    </row>
    <row r="77" spans="2:13" ht="12.75">
      <c r="B77" s="3" t="s">
        <v>44</v>
      </c>
      <c r="C77" s="3" t="s">
        <v>45</v>
      </c>
      <c r="D77" s="89">
        <v>0.018398242701025774</v>
      </c>
      <c r="E77" s="28">
        <v>0.018398242701025774</v>
      </c>
      <c r="F77" s="28">
        <v>0.021801549616344174</v>
      </c>
      <c r="G77" s="28">
        <v>0.022344977803561913</v>
      </c>
      <c r="H77" s="28">
        <v>0.0007927904216831228</v>
      </c>
      <c r="I77" s="28">
        <v>0.06875303537582861</v>
      </c>
      <c r="J77" s="28">
        <v>0.07409330539592973</v>
      </c>
      <c r="K77" s="28">
        <v>0.07093123489301431</v>
      </c>
      <c r="M77" s="132"/>
    </row>
    <row r="78" spans="2:13" ht="12.75">
      <c r="B78" s="3"/>
      <c r="C78" s="3" t="s">
        <v>46</v>
      </c>
      <c r="D78" s="89">
        <v>-2.7330378810351226</v>
      </c>
      <c r="E78" s="28">
        <v>-2.7330378810351226</v>
      </c>
      <c r="F78" s="28">
        <v>-3.333149428094695</v>
      </c>
      <c r="G78" s="28">
        <v>-3.5404012370608657</v>
      </c>
      <c r="H78" s="28">
        <v>-3.4476078328409923</v>
      </c>
      <c r="I78" s="28">
        <v>-3.3154056084103827</v>
      </c>
      <c r="J78" s="28">
        <v>-2.9718679350397568</v>
      </c>
      <c r="K78" s="28">
        <v>-2.7338573344316606</v>
      </c>
      <c r="M78" s="132"/>
    </row>
    <row r="79" spans="2:13" ht="15.75">
      <c r="B79" s="3"/>
      <c r="C79" s="23" t="s">
        <v>90</v>
      </c>
      <c r="D79" s="89">
        <v>0.0004473773629219889</v>
      </c>
      <c r="E79" s="28">
        <v>0.0004473773629219889</v>
      </c>
      <c r="F79" s="28">
        <v>0.0009333267891625658</v>
      </c>
      <c r="G79" s="28">
        <v>0.0008219969653306408</v>
      </c>
      <c r="H79" s="28">
        <v>0.0008274556844099507</v>
      </c>
      <c r="I79" s="28">
        <v>0.000719668194728721</v>
      </c>
      <c r="J79" s="28">
        <v>0.0005684117203960769</v>
      </c>
      <c r="K79" s="28">
        <v>0.0005733503590881673</v>
      </c>
      <c r="M79" s="132"/>
    </row>
    <row r="80" spans="2:13" ht="12.75">
      <c r="B80" s="3" t="s">
        <v>47</v>
      </c>
      <c r="C80" s="3" t="s">
        <v>48</v>
      </c>
      <c r="D80" s="89">
        <v>0.6263368772261916</v>
      </c>
      <c r="E80" s="28">
        <v>0.6263368772261916</v>
      </c>
      <c r="F80" s="28">
        <v>0.4412631076112251</v>
      </c>
      <c r="G80" s="28">
        <v>0.3902299757748007</v>
      </c>
      <c r="H80" s="28">
        <v>0.30991140419399477</v>
      </c>
      <c r="I80" s="28">
        <v>0.35239219025389557</v>
      </c>
      <c r="J80" s="28">
        <v>0.398136640000489</v>
      </c>
      <c r="K80" s="28">
        <v>0.3279117304442195</v>
      </c>
      <c r="M80" s="132"/>
    </row>
    <row r="81" spans="2:13" ht="12.75">
      <c r="B81" s="3"/>
      <c r="C81" s="3" t="s">
        <v>49</v>
      </c>
      <c r="D81" s="89">
        <v>1.1246686618749941</v>
      </c>
      <c r="E81" s="28">
        <v>1.1246686618749941</v>
      </c>
      <c r="F81" s="28">
        <v>0.6920019952083275</v>
      </c>
      <c r="G81" s="28">
        <v>0.6700019952083273</v>
      </c>
      <c r="H81" s="28">
        <v>0.6480019952083274</v>
      </c>
      <c r="I81" s="28">
        <v>0.6260019952083274</v>
      </c>
      <c r="J81" s="28">
        <v>0.6040019952083274</v>
      </c>
      <c r="K81" s="28">
        <v>0.5820019952083274</v>
      </c>
      <c r="M81" s="132"/>
    </row>
    <row r="82" spans="2:13" ht="12.75">
      <c r="B82" s="3"/>
      <c r="C82" s="3" t="s">
        <v>45</v>
      </c>
      <c r="D82" s="89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M82" s="132"/>
    </row>
    <row r="83" spans="2:13" ht="12.75">
      <c r="B83" s="3"/>
      <c r="C83" s="3" t="s">
        <v>50</v>
      </c>
      <c r="D83" s="89">
        <v>5.745455478311648</v>
      </c>
      <c r="E83" s="28">
        <v>5.745455478311648</v>
      </c>
      <c r="F83" s="28">
        <v>5.5614875378176585</v>
      </c>
      <c r="G83" s="28">
        <v>5.554840228900453</v>
      </c>
      <c r="H83" s="28">
        <v>5.548821696771266</v>
      </c>
      <c r="I83" s="28">
        <v>5.543379363536031</v>
      </c>
      <c r="J83" s="28">
        <v>5.538464859462163</v>
      </c>
      <c r="K83" s="28">
        <v>5.534033758397266</v>
      </c>
      <c r="M83" s="132"/>
    </row>
    <row r="84" spans="2:13" ht="12.75">
      <c r="B84" s="3" t="s">
        <v>51</v>
      </c>
      <c r="C84" s="3" t="s">
        <v>45</v>
      </c>
      <c r="D84" s="89">
        <v>0.026551590158901007</v>
      </c>
      <c r="E84" s="28">
        <v>0.026551590158901007</v>
      </c>
      <c r="F84" s="28">
        <v>0.11492911421796481</v>
      </c>
      <c r="G84" s="28">
        <v>0.10250348271933579</v>
      </c>
      <c r="H84" s="28">
        <v>0.10326629303229538</v>
      </c>
      <c r="I84" s="28">
        <v>0.09285076404183953</v>
      </c>
      <c r="J84" s="28">
        <v>0.07828660875629963</v>
      </c>
      <c r="K84" s="28">
        <v>0.06933793692373644</v>
      </c>
      <c r="M84" s="132"/>
    </row>
    <row r="85" spans="2:13" ht="12.75">
      <c r="B85" s="3"/>
      <c r="C85" s="3" t="s">
        <v>48</v>
      </c>
      <c r="D85" s="89">
        <v>0.3528310760779911</v>
      </c>
      <c r="E85" s="28">
        <v>0.3528310760779911</v>
      </c>
      <c r="F85" s="28">
        <v>0.18422683059440445</v>
      </c>
      <c r="G85" s="28">
        <v>0.18605296268384378</v>
      </c>
      <c r="H85" s="28">
        <v>0.19196128244110539</v>
      </c>
      <c r="I85" s="28">
        <v>0.18236759505121686</v>
      </c>
      <c r="J85" s="28">
        <v>0.14801294335684542</v>
      </c>
      <c r="K85" s="28">
        <v>0.1696123234459479</v>
      </c>
      <c r="M85" s="132"/>
    </row>
    <row r="86" spans="2:13" ht="12.75">
      <c r="B86" s="3"/>
      <c r="C86" s="3" t="s">
        <v>52</v>
      </c>
      <c r="D86" s="89">
        <v>0.22811639649812482</v>
      </c>
      <c r="E86" s="28">
        <v>0.22811639649812482</v>
      </c>
      <c r="F86" s="28">
        <v>0.25059430000000005</v>
      </c>
      <c r="G86" s="28">
        <v>0.18421846666666672</v>
      </c>
      <c r="H86" s="28">
        <v>0.1893243</v>
      </c>
      <c r="I86" s="28">
        <v>0.17482373333333337</v>
      </c>
      <c r="J86" s="28">
        <v>0.13356860000000004</v>
      </c>
      <c r="K86" s="28">
        <v>0.1588404454661404</v>
      </c>
      <c r="M86" s="132"/>
    </row>
    <row r="87" spans="2:13" ht="12.75">
      <c r="B87" s="3"/>
      <c r="C87" s="3" t="s">
        <v>53</v>
      </c>
      <c r="D87" s="89">
        <v>-3.15405369561249</v>
      </c>
      <c r="E87" s="28">
        <v>-3.15405369561249</v>
      </c>
      <c r="F87" s="28">
        <v>-3.6803898806446362</v>
      </c>
      <c r="G87" s="28">
        <v>-3.743804111876096</v>
      </c>
      <c r="H87" s="28">
        <v>-3.780898411966905</v>
      </c>
      <c r="I87" s="28">
        <v>-3.8349608732865836</v>
      </c>
      <c r="J87" s="28">
        <v>-3.9044782034418715</v>
      </c>
      <c r="K87" s="28">
        <v>-3.9582582242338704</v>
      </c>
      <c r="M87" s="132"/>
    </row>
    <row r="88" spans="2:13" ht="12.75">
      <c r="B88" s="3" t="s">
        <v>54</v>
      </c>
      <c r="C88" s="3" t="s">
        <v>45</v>
      </c>
      <c r="D88" s="89">
        <v>0.08070691449600001</v>
      </c>
      <c r="E88" s="28">
        <v>0.08070691449600001</v>
      </c>
      <c r="F88" s="28">
        <v>0.06839509910400002</v>
      </c>
      <c r="G88" s="28">
        <v>0.06473294438399999</v>
      </c>
      <c r="H88" s="28">
        <v>0.058141065888</v>
      </c>
      <c r="I88" s="28">
        <v>0.04845639296857256</v>
      </c>
      <c r="J88" s="28">
        <v>0.05165922898991319</v>
      </c>
      <c r="K88" s="28">
        <v>0.04747638184659266</v>
      </c>
      <c r="M88" s="132"/>
    </row>
    <row r="89" spans="2:13" ht="12.75">
      <c r="B89" s="3"/>
      <c r="C89" s="3" t="s">
        <v>55</v>
      </c>
      <c r="D89" s="89">
        <v>3.943766684260085</v>
      </c>
      <c r="E89" s="28">
        <v>3.943766684260085</v>
      </c>
      <c r="F89" s="28">
        <v>3.43201422461312</v>
      </c>
      <c r="G89" s="28">
        <v>3.404884750934169</v>
      </c>
      <c r="H89" s="28">
        <v>3.3694130754747884</v>
      </c>
      <c r="I89" s="28">
        <v>3.3316359272360567</v>
      </c>
      <c r="J89" s="28">
        <v>3.3247643533209996</v>
      </c>
      <c r="K89" s="28">
        <v>3.3015935253255355</v>
      </c>
      <c r="M89" s="132"/>
    </row>
    <row r="90" spans="2:13" ht="12.75">
      <c r="B90" s="3" t="s">
        <v>56</v>
      </c>
      <c r="C90" s="3" t="s">
        <v>105</v>
      </c>
      <c r="D90" s="89">
        <v>-0.5236616443437427</v>
      </c>
      <c r="E90" s="28">
        <v>-0.5236616443437427</v>
      </c>
      <c r="F90" s="28">
        <v>-0.07917892812127499</v>
      </c>
      <c r="G90" s="28">
        <v>0.07192644346495253</v>
      </c>
      <c r="H90" s="28">
        <v>-0.016576057215325818</v>
      </c>
      <c r="I90" s="28">
        <v>-0.11749770763625149</v>
      </c>
      <c r="J90" s="28">
        <v>-0.4108229160582794</v>
      </c>
      <c r="K90" s="28">
        <v>-0.5800908839881791</v>
      </c>
      <c r="M90" s="132"/>
    </row>
    <row r="91" spans="2:13" ht="12.75" collapsed="1">
      <c r="B91" s="2" t="s">
        <v>57</v>
      </c>
      <c r="C91" s="26"/>
      <c r="D91" s="27">
        <v>42.388036846070825</v>
      </c>
      <c r="E91" s="27">
        <v>42.388036846070825</v>
      </c>
      <c r="F91" s="27">
        <v>19.776107463747962</v>
      </c>
      <c r="G91" s="27">
        <v>18.415368470867737</v>
      </c>
      <c r="H91" s="27">
        <v>18.148510418029325</v>
      </c>
      <c r="I91" s="27">
        <v>18.051323669442173</v>
      </c>
      <c r="J91" s="27">
        <v>17.98218622949483</v>
      </c>
      <c r="K91" s="27">
        <v>17.748829665780235</v>
      </c>
      <c r="M91" s="128">
        <f>(K91-D91)/D91</f>
        <v>-0.5812773842243777</v>
      </c>
    </row>
    <row r="92" spans="2:13" ht="12.75">
      <c r="B92" s="3" t="s">
        <v>57</v>
      </c>
      <c r="C92" s="16" t="s">
        <v>80</v>
      </c>
      <c r="D92" s="89">
        <v>39.67463964615639</v>
      </c>
      <c r="E92" s="28">
        <v>39.67463964615639</v>
      </c>
      <c r="F92" s="28">
        <v>17.637534933179523</v>
      </c>
      <c r="G92" s="28">
        <v>16.26718125331718</v>
      </c>
      <c r="H92" s="28">
        <v>15.979112829170814</v>
      </c>
      <c r="I92" s="28">
        <v>15.90976902247489</v>
      </c>
      <c r="J92" s="28">
        <v>15.823737574249575</v>
      </c>
      <c r="K92" s="28">
        <v>15.62970842118795</v>
      </c>
      <c r="M92" s="132"/>
    </row>
    <row r="93" spans="2:13" ht="12.75">
      <c r="B93" s="23"/>
      <c r="C93" s="3" t="s">
        <v>81</v>
      </c>
      <c r="D93" s="89">
        <v>1.4404732286520803</v>
      </c>
      <c r="E93" s="28">
        <v>1.4404732286520803</v>
      </c>
      <c r="F93" s="28">
        <v>1.6691677282067743</v>
      </c>
      <c r="G93" s="28">
        <v>1.6779643024745647</v>
      </c>
      <c r="H93" s="28">
        <v>1.7018913172685162</v>
      </c>
      <c r="I93" s="28">
        <v>1.7039385048609372</v>
      </c>
      <c r="J93" s="28">
        <v>1.7034348993626924</v>
      </c>
      <c r="K93" s="28">
        <v>1.7130390965973366</v>
      </c>
      <c r="M93" s="132"/>
    </row>
    <row r="94" spans="2:13" ht="12.75">
      <c r="B94" s="23"/>
      <c r="C94" s="3" t="s">
        <v>58</v>
      </c>
      <c r="D94" s="89">
        <v>1.2729239712623495</v>
      </c>
      <c r="E94" s="28">
        <v>1.2729239712623495</v>
      </c>
      <c r="F94" s="28">
        <v>0.4694048023616644</v>
      </c>
      <c r="G94" s="28">
        <v>0.4702229150759949</v>
      </c>
      <c r="H94" s="28">
        <v>0.4675062715899922</v>
      </c>
      <c r="I94" s="28">
        <v>0.4376161421063456</v>
      </c>
      <c r="J94" s="28">
        <v>0.45501375588256165</v>
      </c>
      <c r="K94" s="28">
        <v>0.40608214799495057</v>
      </c>
      <c r="M94" s="132"/>
    </row>
    <row r="95" spans="2:13" ht="12.75">
      <c r="B95" s="22" t="s">
        <v>61</v>
      </c>
      <c r="C95" s="124" t="s">
        <v>146</v>
      </c>
      <c r="D95" s="27">
        <v>7.414408145416687</v>
      </c>
      <c r="E95" s="27">
        <v>7.414408145416687</v>
      </c>
      <c r="F95" s="27">
        <v>13.455460363935634</v>
      </c>
      <c r="G95" s="27">
        <v>13.523440639080988</v>
      </c>
      <c r="H95" s="27">
        <v>13.741301567165856</v>
      </c>
      <c r="I95" s="27">
        <v>11.793066403780832</v>
      </c>
      <c r="J95" s="27">
        <v>12.749255783423067</v>
      </c>
      <c r="K95" s="27">
        <v>11.20509600958921</v>
      </c>
      <c r="M95" s="128">
        <f>(K95-D95)/D95</f>
        <v>0.5112596703373805</v>
      </c>
    </row>
    <row r="96" spans="2:13" ht="12.75">
      <c r="B96" s="23"/>
      <c r="C96" s="3"/>
      <c r="D96" s="3"/>
      <c r="E96" s="28"/>
      <c r="F96" s="28"/>
      <c r="G96" s="28"/>
      <c r="H96" s="28"/>
      <c r="I96" s="28"/>
      <c r="J96" s="28"/>
      <c r="K96" s="28"/>
      <c r="M96" s="133"/>
    </row>
    <row r="97" spans="2:13" ht="12.75">
      <c r="B97" s="26"/>
      <c r="C97" s="2"/>
      <c r="D97" s="2"/>
      <c r="E97" s="26"/>
      <c r="F97" s="26"/>
      <c r="G97" s="26"/>
      <c r="H97" s="26"/>
      <c r="I97" s="26"/>
      <c r="J97" s="26"/>
      <c r="K97" s="26"/>
      <c r="M97" s="133"/>
    </row>
    <row r="98" spans="2:13" ht="12.75">
      <c r="B98" s="18" t="s">
        <v>100</v>
      </c>
      <c r="C98" s="26"/>
      <c r="D98" s="27">
        <f>D95+D91+D76+D61+D40+D35+D34+D19+D8</f>
        <v>622.6662294307081</v>
      </c>
      <c r="E98" s="27">
        <f>E95+E91+E76+E61+E40+E35+E34+E19+E8</f>
        <v>619.3788507751818</v>
      </c>
      <c r="F98" s="27">
        <f aca="true" t="shared" si="0" ref="F98:K98">F95+F91+F76+F61+F40+F35+F34+F19+F8</f>
        <v>532.8277584919779</v>
      </c>
      <c r="G98" s="27">
        <f t="shared" si="0"/>
        <v>529.3259697906454</v>
      </c>
      <c r="H98" s="27">
        <f t="shared" si="0"/>
        <v>524.931382845693</v>
      </c>
      <c r="I98" s="27">
        <f t="shared" si="0"/>
        <v>519.9898913302402</v>
      </c>
      <c r="J98" s="27">
        <f t="shared" si="0"/>
        <v>512.7423399966883</v>
      </c>
      <c r="K98" s="27">
        <f t="shared" si="0"/>
        <v>503.246196543182</v>
      </c>
      <c r="M98" s="128">
        <f>(K98-D98)/D98</f>
        <v>-0.19178819605603076</v>
      </c>
    </row>
    <row r="100" spans="2:13" ht="12.75">
      <c r="B100" s="94" t="s">
        <v>159</v>
      </c>
      <c r="C100" s="95"/>
      <c r="D100" s="96">
        <f>D98-D95</f>
        <v>615.2518212852914</v>
      </c>
      <c r="E100" s="96">
        <f aca="true" t="shared" si="1" ref="E100:K100">E98-E95</f>
        <v>611.9644426297651</v>
      </c>
      <c r="F100" s="96">
        <f t="shared" si="1"/>
        <v>519.3722981280422</v>
      </c>
      <c r="G100" s="96">
        <f t="shared" si="1"/>
        <v>515.8025291515645</v>
      </c>
      <c r="H100" s="96">
        <f t="shared" si="1"/>
        <v>511.1900812785271</v>
      </c>
      <c r="I100" s="96">
        <f t="shared" si="1"/>
        <v>508.1968249264594</v>
      </c>
      <c r="J100" s="96">
        <f t="shared" si="1"/>
        <v>499.99308421326526</v>
      </c>
      <c r="K100" s="96">
        <f t="shared" si="1"/>
        <v>492.0411005335928</v>
      </c>
      <c r="L100" s="97"/>
      <c r="M100" s="129">
        <f>(K100-D100)/D100</f>
        <v>-0.20026063554644233</v>
      </c>
    </row>
    <row r="102" spans="2:5" ht="16.5">
      <c r="B102" s="8" t="s">
        <v>150</v>
      </c>
      <c r="E102" t="s">
        <v>141</v>
      </c>
    </row>
    <row r="104" spans="2:11" ht="12.75">
      <c r="B104" s="2" t="s">
        <v>0</v>
      </c>
      <c r="C104" s="2" t="s">
        <v>1</v>
      </c>
      <c r="D104" s="2" t="s">
        <v>149</v>
      </c>
      <c r="E104" s="2">
        <v>1990</v>
      </c>
      <c r="F104" s="2">
        <v>2003</v>
      </c>
      <c r="G104" s="2">
        <v>2004</v>
      </c>
      <c r="H104" s="2">
        <v>2005</v>
      </c>
      <c r="I104" s="2">
        <v>2006</v>
      </c>
      <c r="J104" s="2">
        <v>2007</v>
      </c>
      <c r="K104" s="2">
        <v>2008</v>
      </c>
    </row>
    <row r="106" spans="2:11" ht="12.75">
      <c r="B106" s="2" t="s">
        <v>2</v>
      </c>
      <c r="C106" s="2"/>
      <c r="D106" s="4">
        <f>E106</f>
        <v>98.09660735433256</v>
      </c>
      <c r="E106" s="4">
        <f aca="true" t="shared" si="2" ref="E106:K106">SUM(E107:E109)</f>
        <v>98.09660735433256</v>
      </c>
      <c r="F106" s="4">
        <f t="shared" si="2"/>
        <v>81.74632449266224</v>
      </c>
      <c r="G106" s="4">
        <f t="shared" si="2"/>
        <v>81.59421125003297</v>
      </c>
      <c r="H106" s="4">
        <f t="shared" si="2"/>
        <v>81.6882813000359</v>
      </c>
      <c r="I106" s="4">
        <f t="shared" si="2"/>
        <v>86.5500037394994</v>
      </c>
      <c r="J106" s="4">
        <f t="shared" si="2"/>
        <v>84.24438736659255</v>
      </c>
      <c r="K106" s="4">
        <f t="shared" si="2"/>
        <v>81.85736853982216</v>
      </c>
    </row>
    <row r="107" spans="2:11" ht="12.75">
      <c r="B107" s="3" t="s">
        <v>3</v>
      </c>
      <c r="C107" s="124" t="s">
        <v>152</v>
      </c>
      <c r="D107" s="5">
        <v>4.210713216365512</v>
      </c>
      <c r="E107" s="5">
        <v>4.210713216365512</v>
      </c>
      <c r="F107" s="5">
        <v>1.486066208699712</v>
      </c>
      <c r="G107" s="5">
        <v>1.411042157435491</v>
      </c>
      <c r="H107" s="5">
        <v>1.1801644430221556</v>
      </c>
      <c r="I107" s="5">
        <v>1.5400558671784221</v>
      </c>
      <c r="J107" s="5">
        <v>1.3027878045442534</v>
      </c>
      <c r="K107" s="5">
        <v>1.3039680529316378</v>
      </c>
    </row>
    <row r="108" spans="2:11" ht="12.75">
      <c r="B108" s="2"/>
      <c r="C108" s="124" t="s">
        <v>153</v>
      </c>
      <c r="D108" s="5">
        <v>54.57921003818754</v>
      </c>
      <c r="E108" s="5">
        <v>54.57921003818754</v>
      </c>
      <c r="F108" s="5">
        <v>42.56784241984357</v>
      </c>
      <c r="G108" s="5">
        <v>42.69767983665441</v>
      </c>
      <c r="H108" s="5">
        <v>43.8989192480038</v>
      </c>
      <c r="I108" s="5">
        <v>47.15604630451192</v>
      </c>
      <c r="J108" s="5">
        <v>47.028562955139506</v>
      </c>
      <c r="K108" s="5">
        <v>44.80140481803146</v>
      </c>
    </row>
    <row r="109" spans="2:11" ht="12.75">
      <c r="B109" s="2"/>
      <c r="C109" s="124" t="s">
        <v>4</v>
      </c>
      <c r="D109" s="5">
        <v>39.30668409977951</v>
      </c>
      <c r="E109" s="5">
        <v>39.30668409977951</v>
      </c>
      <c r="F109" s="5">
        <v>37.692415864118956</v>
      </c>
      <c r="G109" s="5">
        <v>37.48548925594307</v>
      </c>
      <c r="H109" s="5">
        <v>36.60919760900993</v>
      </c>
      <c r="I109" s="5">
        <v>37.853901567809054</v>
      </c>
      <c r="J109" s="5">
        <v>35.91303660690879</v>
      </c>
      <c r="K109" s="5">
        <v>35.75199566885907</v>
      </c>
    </row>
    <row r="110" spans="2:11" ht="12.75">
      <c r="B110" s="2" t="s">
        <v>151</v>
      </c>
      <c r="C110" s="124" t="s">
        <v>18</v>
      </c>
      <c r="D110" s="92">
        <v>1.1628512301859713</v>
      </c>
      <c r="E110" s="92">
        <v>1.1628512301859713</v>
      </c>
      <c r="F110" s="92">
        <v>1.2010434800203134</v>
      </c>
      <c r="G110" s="92">
        <v>1.187574461311739</v>
      </c>
      <c r="H110" s="92">
        <v>1.1875822198252135</v>
      </c>
      <c r="I110" s="92">
        <v>1.2901779873493862</v>
      </c>
      <c r="J110" s="92">
        <v>1.2557096145480358</v>
      </c>
      <c r="K110" s="92">
        <v>1.2464887514904217</v>
      </c>
    </row>
    <row r="111" spans="2:11" ht="12.75">
      <c r="B111" s="2" t="s">
        <v>26</v>
      </c>
      <c r="C111" s="124" t="s">
        <v>26</v>
      </c>
      <c r="D111" s="92">
        <v>12.928840167909522</v>
      </c>
      <c r="E111" s="92">
        <v>12.928840167909522</v>
      </c>
      <c r="F111" s="92">
        <v>8.923432628173394</v>
      </c>
      <c r="G111" s="92">
        <v>8.811419955476518</v>
      </c>
      <c r="H111" s="92">
        <v>8.565168725877204</v>
      </c>
      <c r="I111" s="92">
        <v>8.78827134948479</v>
      </c>
      <c r="J111" s="92">
        <v>8.597070386399468</v>
      </c>
      <c r="K111" s="92">
        <v>8.29544248691764</v>
      </c>
    </row>
    <row r="112" spans="2:11" ht="12.75">
      <c r="B112" s="2" t="s">
        <v>28</v>
      </c>
      <c r="C112" s="124" t="s">
        <v>154</v>
      </c>
      <c r="D112" s="92">
        <v>64.60452743905144</v>
      </c>
      <c r="E112" s="92">
        <v>64.60452743905144</v>
      </c>
      <c r="F112" s="92">
        <v>53.40019075742456</v>
      </c>
      <c r="G112" s="92">
        <v>53.20886261474221</v>
      </c>
      <c r="H112" s="92">
        <v>52.54096748065637</v>
      </c>
      <c r="I112" s="92">
        <v>55.11330185788355</v>
      </c>
      <c r="J112" s="92">
        <v>53.136776373821036</v>
      </c>
      <c r="K112" s="92">
        <v>53.16736893474906</v>
      </c>
    </row>
    <row r="113" spans="2:11" ht="12.75">
      <c r="B113" s="2" t="s">
        <v>31</v>
      </c>
      <c r="C113" s="124" t="s">
        <v>155</v>
      </c>
      <c r="D113" s="92">
        <v>2.218711096239811</v>
      </c>
      <c r="E113" s="92">
        <v>2.218711096239811</v>
      </c>
      <c r="F113" s="92">
        <v>1.474490794930361</v>
      </c>
      <c r="G113" s="92">
        <v>1.5500151087472165</v>
      </c>
      <c r="H113" s="92">
        <v>1.5132037303303787</v>
      </c>
      <c r="I113" s="92">
        <v>1.5745944201465727</v>
      </c>
      <c r="J113" s="92">
        <v>1.5303801478935966</v>
      </c>
      <c r="K113" s="92">
        <v>1.4921245608785367</v>
      </c>
    </row>
    <row r="114" spans="2:11" ht="12.75">
      <c r="B114" s="2" t="s">
        <v>34</v>
      </c>
      <c r="C114" s="124" t="s">
        <v>156</v>
      </c>
      <c r="D114" s="92">
        <v>0.025168958561513303</v>
      </c>
      <c r="E114" s="92">
        <v>0.025168958561513303</v>
      </c>
      <c r="F114" s="92">
        <v>0.009315861642393774</v>
      </c>
      <c r="G114" s="92">
        <v>0.008352827100590174</v>
      </c>
      <c r="H114" s="92">
        <v>0.007810544095840335</v>
      </c>
      <c r="I114" s="92">
        <v>0.008951062189022424</v>
      </c>
      <c r="J114" s="92">
        <v>0.008954192547645562</v>
      </c>
      <c r="K114" s="92">
        <v>0.008728035160438529</v>
      </c>
    </row>
    <row r="115" spans="2:11" ht="12.75">
      <c r="B115" s="2" t="s">
        <v>61</v>
      </c>
      <c r="C115" s="124" t="s">
        <v>157</v>
      </c>
      <c r="D115" s="92">
        <v>0.038991431220930274</v>
      </c>
      <c r="E115" s="92">
        <v>0.038991431220930274</v>
      </c>
      <c r="F115" s="92">
        <v>1.0013515571135725</v>
      </c>
      <c r="G115" s="92">
        <v>0.40007100363467857</v>
      </c>
      <c r="H115" s="92">
        <v>0.4167274592768913</v>
      </c>
      <c r="I115" s="92">
        <v>0.5648801258630308</v>
      </c>
      <c r="J115" s="92">
        <v>1.1535065646066105</v>
      </c>
      <c r="K115" s="92">
        <v>0.022930784722312574</v>
      </c>
    </row>
    <row r="117" spans="2:11" ht="12.75">
      <c r="B117" s="2" t="s">
        <v>59</v>
      </c>
      <c r="D117" s="92">
        <f>E117</f>
        <v>179.07569767750175</v>
      </c>
      <c r="E117" s="92">
        <f>SUM(E107:E115)</f>
        <v>179.07569767750175</v>
      </c>
      <c r="F117" s="92">
        <f aca="true" t="shared" si="3" ref="F117:K117">SUM(F107:F115)</f>
        <v>147.7561495719668</v>
      </c>
      <c r="G117" s="92">
        <f t="shared" si="3"/>
        <v>146.7605072210459</v>
      </c>
      <c r="H117" s="92">
        <f t="shared" si="3"/>
        <v>145.9197414600978</v>
      </c>
      <c r="I117" s="92">
        <f t="shared" si="3"/>
        <v>153.89018054241575</v>
      </c>
      <c r="J117" s="92">
        <f t="shared" si="3"/>
        <v>149.92678464640892</v>
      </c>
      <c r="K117" s="92">
        <f t="shared" si="3"/>
        <v>146.09045209374054</v>
      </c>
    </row>
    <row r="119" ht="12.75">
      <c r="M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82"/>
  <sheetViews>
    <sheetView zoomScale="70" zoomScaleNormal="70" zoomScalePageLayoutView="0" workbookViewId="0" topLeftCell="A1">
      <selection activeCell="O13" sqref="O13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51.7109375" style="0" bestFit="1" customWidth="1"/>
    <col min="4" max="10" width="7.8515625" style="0" customWidth="1"/>
    <col min="12" max="12" width="25.421875" style="127" bestFit="1" customWidth="1"/>
  </cols>
  <sheetData>
    <row r="2" spans="2:12" ht="16.5">
      <c r="B2" s="8" t="s">
        <v>60</v>
      </c>
      <c r="C2" t="s">
        <v>141</v>
      </c>
      <c r="L2" s="130" t="s">
        <v>179</v>
      </c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3" ht="12.75">
      <c r="B4" s="2" t="s">
        <v>0</v>
      </c>
      <c r="C4" s="2" t="s">
        <v>1</v>
      </c>
      <c r="D4" s="2">
        <v>1990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87"/>
      <c r="L4" s="126" t="s">
        <v>180</v>
      </c>
      <c r="M4" s="87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2" ht="12.75">
      <c r="B8" s="2" t="s">
        <v>2</v>
      </c>
      <c r="C8" s="2"/>
      <c r="D8" s="4">
        <v>22.174932051475615</v>
      </c>
      <c r="E8" s="4">
        <v>15.53382939332649</v>
      </c>
      <c r="F8" s="4">
        <v>15.258160056189274</v>
      </c>
      <c r="G8" s="4">
        <v>15.776894108061857</v>
      </c>
      <c r="H8" s="4">
        <v>15.33692954310054</v>
      </c>
      <c r="I8" s="4">
        <v>14.674026445282733</v>
      </c>
      <c r="J8" s="4">
        <v>14.464089538088656</v>
      </c>
      <c r="L8" s="128">
        <f>(J8-D8)/D8</f>
        <v>-0.34772789812782523</v>
      </c>
    </row>
    <row r="9" spans="2:10" ht="12.75">
      <c r="B9" s="3" t="s">
        <v>3</v>
      </c>
      <c r="C9" s="124" t="s">
        <v>64</v>
      </c>
      <c r="D9" s="5">
        <v>3.3110841425184576</v>
      </c>
      <c r="E9" s="5">
        <v>0.08466317153180478</v>
      </c>
      <c r="F9" s="5">
        <v>0.07976091751801004</v>
      </c>
      <c r="G9" s="5">
        <v>0.07503523633255582</v>
      </c>
      <c r="H9" s="5">
        <v>0.08758521047951123</v>
      </c>
      <c r="I9" s="5">
        <v>0.08397211697173951</v>
      </c>
      <c r="J9" s="5">
        <v>0.09180957432102145</v>
      </c>
    </row>
    <row r="10" spans="2:10" ht="12.75">
      <c r="B10" s="2"/>
      <c r="C10" s="124" t="s">
        <v>65</v>
      </c>
      <c r="D10" s="5">
        <v>14.416606804143655</v>
      </c>
      <c r="E10" s="5">
        <v>11.084101463914106</v>
      </c>
      <c r="F10" s="5">
        <v>10.883852368822378</v>
      </c>
      <c r="G10" s="5">
        <v>11.147770082382618</v>
      </c>
      <c r="H10" s="5">
        <v>10.192335381847819</v>
      </c>
      <c r="I10" s="5">
        <v>9.300106128947531</v>
      </c>
      <c r="J10" s="5">
        <v>9.055454604870963</v>
      </c>
    </row>
    <row r="11" spans="2:10" ht="12.75">
      <c r="B11" s="2"/>
      <c r="C11" s="124" t="s">
        <v>4</v>
      </c>
      <c r="D11" s="5">
        <v>4.421069592772772</v>
      </c>
      <c r="E11" s="5">
        <v>4.340607553129062</v>
      </c>
      <c r="F11" s="5">
        <v>4.270101317743051</v>
      </c>
      <c r="G11" s="5">
        <v>4.529794442762097</v>
      </c>
      <c r="H11" s="5">
        <v>5.03343386790759</v>
      </c>
      <c r="I11" s="5">
        <v>5.2660545049932335</v>
      </c>
      <c r="J11" s="5">
        <v>5.292729089966213</v>
      </c>
    </row>
    <row r="12" spans="2:10" ht="12.75">
      <c r="B12" s="2"/>
      <c r="C12" s="3" t="s">
        <v>5</v>
      </c>
      <c r="D12" s="5">
        <v>0.02617151204073409</v>
      </c>
      <c r="E12" s="5">
        <v>0.02445720475151878</v>
      </c>
      <c r="F12" s="5">
        <v>0.024445452105835347</v>
      </c>
      <c r="G12" s="5">
        <v>0.024294346584586242</v>
      </c>
      <c r="H12" s="5">
        <v>0.0235750828656197</v>
      </c>
      <c r="I12" s="5">
        <v>0.023893694370228775</v>
      </c>
      <c r="J12" s="5">
        <v>0.024096268930457892</v>
      </c>
    </row>
    <row r="13" spans="2:12" ht="12.75">
      <c r="B13" s="2" t="s">
        <v>6</v>
      </c>
      <c r="C13" s="2"/>
      <c r="D13" s="4">
        <v>12.827888406102371</v>
      </c>
      <c r="E13" s="4">
        <v>13.60150348452489</v>
      </c>
      <c r="F13" s="4">
        <v>13.48880216422362</v>
      </c>
      <c r="G13" s="4">
        <v>13.72298342711344</v>
      </c>
      <c r="H13" s="4">
        <v>13.880479141164589</v>
      </c>
      <c r="I13" s="4">
        <v>13.916658802710796</v>
      </c>
      <c r="J13" s="4">
        <v>13.522525422055043</v>
      </c>
      <c r="L13" s="128">
        <f>(J13-D13)/D13</f>
        <v>0.05415053467585714</v>
      </c>
    </row>
    <row r="14" spans="2:10" ht="12.75">
      <c r="B14" s="3" t="s">
        <v>7</v>
      </c>
      <c r="C14" s="3" t="s">
        <v>8</v>
      </c>
      <c r="D14" s="5">
        <v>0.10658765966684859</v>
      </c>
      <c r="E14" s="5">
        <v>0.1785748444418713</v>
      </c>
      <c r="F14" s="5">
        <v>0.18206348872288727</v>
      </c>
      <c r="G14" s="5">
        <v>0.19834789621313956</v>
      </c>
      <c r="H14" s="5">
        <v>0.1836885845465051</v>
      </c>
      <c r="I14" s="5">
        <v>0.1761735404293209</v>
      </c>
      <c r="J14" s="5">
        <v>0.16267251359693935</v>
      </c>
    </row>
    <row r="15" spans="2:10" ht="12.75">
      <c r="B15" s="3"/>
      <c r="C15" s="3" t="s">
        <v>9</v>
      </c>
      <c r="D15" s="5">
        <v>0.2831110706114134</v>
      </c>
      <c r="E15" s="5">
        <v>0.5355157472862636</v>
      </c>
      <c r="F15" s="5">
        <v>0.5439597516183134</v>
      </c>
      <c r="G15" s="5">
        <v>0.5945985428664772</v>
      </c>
      <c r="H15" s="5">
        <v>0.5682632586358243</v>
      </c>
      <c r="I15" s="5">
        <v>0.5526794796248039</v>
      </c>
      <c r="J15" s="5">
        <v>0.5145079460283811</v>
      </c>
    </row>
    <row r="16" spans="2:10" ht="12.75">
      <c r="B16" s="3" t="s">
        <v>10</v>
      </c>
      <c r="C16" s="3" t="s">
        <v>11</v>
      </c>
      <c r="D16" s="5">
        <v>6.621916512149482</v>
      </c>
      <c r="E16" s="5">
        <v>7.099205336192289</v>
      </c>
      <c r="F16" s="5">
        <v>7.027565072928467</v>
      </c>
      <c r="G16" s="5">
        <v>6.941606748786047</v>
      </c>
      <c r="H16" s="5">
        <v>6.855411407868095</v>
      </c>
      <c r="I16" s="5">
        <v>6.799545502347647</v>
      </c>
      <c r="J16" s="5">
        <v>6.572310842481812</v>
      </c>
    </row>
    <row r="17" spans="2:10" ht="12.75">
      <c r="B17" s="3"/>
      <c r="C17" s="3" t="s">
        <v>12</v>
      </c>
      <c r="D17" s="5">
        <v>0.900945738720893</v>
      </c>
      <c r="E17" s="5">
        <v>1.381044089736096</v>
      </c>
      <c r="F17" s="5">
        <v>1.4095256238793623</v>
      </c>
      <c r="G17" s="5">
        <v>1.4518863870213812</v>
      </c>
      <c r="H17" s="5">
        <v>1.4877462057381556</v>
      </c>
      <c r="I17" s="5">
        <v>1.5679060758165282</v>
      </c>
      <c r="J17" s="5">
        <v>1.529524091518928</v>
      </c>
    </row>
    <row r="18" spans="2:10" ht="12.75">
      <c r="B18" s="3"/>
      <c r="C18" s="3" t="s">
        <v>13</v>
      </c>
      <c r="D18" s="5">
        <v>0.4827984633422683</v>
      </c>
      <c r="E18" s="5">
        <v>0.6696882222378382</v>
      </c>
      <c r="F18" s="5">
        <v>0.636572919326836</v>
      </c>
      <c r="G18" s="5">
        <v>0.6604804577892334</v>
      </c>
      <c r="H18" s="5">
        <v>0.6413038998587444</v>
      </c>
      <c r="I18" s="5">
        <v>0.664353790778252</v>
      </c>
      <c r="J18" s="5">
        <v>0.6205374467409702</v>
      </c>
    </row>
    <row r="19" spans="2:10" ht="12.75">
      <c r="B19" s="3"/>
      <c r="C19" s="3" t="s">
        <v>14</v>
      </c>
      <c r="D19" s="5">
        <v>2.3558164920234006</v>
      </c>
      <c r="E19" s="5">
        <v>2.035533102091738</v>
      </c>
      <c r="F19" s="5">
        <v>2.0385458617733847</v>
      </c>
      <c r="G19" s="5">
        <v>2.166328812740627</v>
      </c>
      <c r="H19" s="5">
        <v>2.2333705260652033</v>
      </c>
      <c r="I19" s="5">
        <v>2.3547562877358916</v>
      </c>
      <c r="J19" s="5">
        <v>2.281220824082251</v>
      </c>
    </row>
    <row r="20" spans="2:10" ht="12.75">
      <c r="B20" s="3"/>
      <c r="C20" s="3" t="s">
        <v>15</v>
      </c>
      <c r="D20" s="5">
        <v>0.030845770533286777</v>
      </c>
      <c r="E20" s="5">
        <v>0.044215234778099806</v>
      </c>
      <c r="F20" s="5">
        <v>0.04147309345363468</v>
      </c>
      <c r="G20" s="5">
        <v>0.042034624928387665</v>
      </c>
      <c r="H20" s="5">
        <v>0.03959039044453831</v>
      </c>
      <c r="I20" s="5">
        <v>0.04275967853019507</v>
      </c>
      <c r="J20" s="5">
        <v>0.040887364999143944</v>
      </c>
    </row>
    <row r="21" spans="2:10" ht="12.75">
      <c r="B21" s="3"/>
      <c r="C21" s="3" t="s">
        <v>16</v>
      </c>
      <c r="D21" s="5">
        <v>0</v>
      </c>
      <c r="E21" s="5">
        <v>0.038006051721864165</v>
      </c>
      <c r="F21" s="5">
        <v>0.040266088212503284</v>
      </c>
      <c r="G21" s="5">
        <v>0.04342740030642162</v>
      </c>
      <c r="H21" s="5">
        <v>0.044459542300029686</v>
      </c>
      <c r="I21" s="5">
        <v>0.042129844298414036</v>
      </c>
      <c r="J21" s="5">
        <v>0.04383527318115261</v>
      </c>
    </row>
    <row r="22" spans="2:10" ht="12.75">
      <c r="B22" s="3"/>
      <c r="C22" s="3" t="s">
        <v>17</v>
      </c>
      <c r="D22" s="5">
        <v>0.021358109257469466</v>
      </c>
      <c r="E22" s="5">
        <v>0.017424905779986396</v>
      </c>
      <c r="F22" s="5">
        <v>0.017698746834599675</v>
      </c>
      <c r="G22" s="5">
        <v>0.014464055401177494</v>
      </c>
      <c r="H22" s="5">
        <v>0.013938770793319167</v>
      </c>
      <c r="I22" s="5">
        <v>0.01311083375778846</v>
      </c>
      <c r="J22" s="5">
        <v>0.00996662447064444</v>
      </c>
    </row>
    <row r="23" spans="2:10" ht="12.75">
      <c r="B23" s="3" t="s">
        <v>18</v>
      </c>
      <c r="C23" s="124" t="s">
        <v>18</v>
      </c>
      <c r="D23" s="5">
        <v>0.38261084008926</v>
      </c>
      <c r="E23" s="5">
        <v>0.37986018682509326</v>
      </c>
      <c r="F23" s="5">
        <v>0.3981340372669231</v>
      </c>
      <c r="G23" s="5">
        <v>0.4013376655526796</v>
      </c>
      <c r="H23" s="5">
        <v>0.41545902630082626</v>
      </c>
      <c r="I23" s="5">
        <v>0.40035105326578635</v>
      </c>
      <c r="J23" s="5">
        <v>0.3787110858754561</v>
      </c>
    </row>
    <row r="24" spans="2:10" ht="12.75">
      <c r="B24" s="3"/>
      <c r="C24" s="3" t="s">
        <v>19</v>
      </c>
      <c r="D24" s="5">
        <v>0.005784260071854772</v>
      </c>
      <c r="E24" s="5">
        <v>0.00500271531490469</v>
      </c>
      <c r="F24" s="5">
        <v>0.004521459815124944</v>
      </c>
      <c r="G24" s="5">
        <v>0.0035920154427364613</v>
      </c>
      <c r="H24" s="5">
        <v>0.003526271269513299</v>
      </c>
      <c r="I24" s="5">
        <v>0.003534706267335166</v>
      </c>
      <c r="J24" s="5">
        <v>0.0011733720598587456</v>
      </c>
    </row>
    <row r="25" spans="2:10" ht="12.75">
      <c r="B25" s="3" t="s">
        <v>20</v>
      </c>
      <c r="C25" s="3" t="s">
        <v>21</v>
      </c>
      <c r="D25" s="5">
        <v>1.074922483176468</v>
      </c>
      <c r="E25" s="5">
        <v>0.8578756394964231</v>
      </c>
      <c r="F25" s="5">
        <v>0.8032527671829824</v>
      </c>
      <c r="G25" s="5">
        <v>0.8862987115324474</v>
      </c>
      <c r="H25" s="5">
        <v>1.070614283384764</v>
      </c>
      <c r="I25" s="5">
        <v>0.9672267405271642</v>
      </c>
      <c r="J25" s="5">
        <v>1.0227200461204973</v>
      </c>
    </row>
    <row r="26" spans="2:10" ht="12.75">
      <c r="B26" s="3" t="s">
        <v>22</v>
      </c>
      <c r="C26" s="3" t="s">
        <v>23</v>
      </c>
      <c r="D26" s="5">
        <v>0.5247950345748233</v>
      </c>
      <c r="E26" s="5">
        <v>0.2993982349428134</v>
      </c>
      <c r="F26" s="5">
        <v>0.2847170054942332</v>
      </c>
      <c r="G26" s="5">
        <v>0.2544467744608824</v>
      </c>
      <c r="H26" s="5">
        <v>0.25573289954542955</v>
      </c>
      <c r="I26" s="5">
        <v>0.26203721147213316</v>
      </c>
      <c r="J26" s="5">
        <v>0.27171448957058153</v>
      </c>
    </row>
    <row r="27" spans="2:10" ht="12.75">
      <c r="B27" s="3" t="s">
        <v>24</v>
      </c>
      <c r="C27" s="3" t="s">
        <v>25</v>
      </c>
      <c r="D27" s="5">
        <v>0.0363959718849021</v>
      </c>
      <c r="E27" s="5">
        <v>0.06015917367961016</v>
      </c>
      <c r="F27" s="5">
        <v>0.06050624771437031</v>
      </c>
      <c r="G27" s="5">
        <v>0.06413333407180265</v>
      </c>
      <c r="H27" s="5">
        <v>0.06737407441364318</v>
      </c>
      <c r="I27" s="5">
        <v>0.07009405785953463</v>
      </c>
      <c r="J27" s="5">
        <v>0.07274350132843047</v>
      </c>
    </row>
    <row r="28" spans="2:12" ht="12.75">
      <c r="B28" s="2" t="s">
        <v>26</v>
      </c>
      <c r="C28" s="124" t="s">
        <v>26</v>
      </c>
      <c r="D28" s="4">
        <v>2.93452914183359</v>
      </c>
      <c r="E28" s="4">
        <v>1.8899603829309408</v>
      </c>
      <c r="F28" s="4">
        <v>1.9951657309607111</v>
      </c>
      <c r="G28" s="4">
        <v>2.1087887172401523</v>
      </c>
      <c r="H28" s="4">
        <v>2.2010919032972005</v>
      </c>
      <c r="I28" s="4">
        <v>2.2002267384913967</v>
      </c>
      <c r="J28" s="4">
        <v>2.224884200945607</v>
      </c>
      <c r="L28" s="128">
        <f>(J28-D28)/D28</f>
        <v>-0.2418258284681997</v>
      </c>
    </row>
    <row r="29" spans="2:12" ht="12.75">
      <c r="B29" s="2" t="s">
        <v>27</v>
      </c>
      <c r="C29" s="2"/>
      <c r="D29" s="4">
        <v>15.338448887363285</v>
      </c>
      <c r="E29" s="4">
        <v>13.928847341548439</v>
      </c>
      <c r="F29" s="4">
        <v>13.927686140303909</v>
      </c>
      <c r="G29" s="4">
        <v>13.77297141492266</v>
      </c>
      <c r="H29" s="4">
        <v>13.749769260940916</v>
      </c>
      <c r="I29" s="4">
        <v>13.328830022468745</v>
      </c>
      <c r="J29" s="4">
        <v>13.675303416680658</v>
      </c>
      <c r="L29" s="128">
        <f>(J29-D29)/D29</f>
        <v>-0.1084298342613264</v>
      </c>
    </row>
    <row r="30" spans="2:10" ht="12.75">
      <c r="B30" s="3" t="s">
        <v>28</v>
      </c>
      <c r="C30" s="124" t="s">
        <v>143</v>
      </c>
      <c r="D30" s="5">
        <v>15.229776173706586</v>
      </c>
      <c r="E30" s="5">
        <v>13.804133933149888</v>
      </c>
      <c r="F30" s="5">
        <v>13.802433887037353</v>
      </c>
      <c r="G30" s="5">
        <v>13.644550164457783</v>
      </c>
      <c r="H30" s="5">
        <v>13.61976713786186</v>
      </c>
      <c r="I30" s="5">
        <v>13.200215916650713</v>
      </c>
      <c r="J30" s="5">
        <v>13.54566159353641</v>
      </c>
    </row>
    <row r="31" spans="2:10" ht="12.75">
      <c r="B31" s="2"/>
      <c r="C31" s="3" t="s">
        <v>29</v>
      </c>
      <c r="D31" s="5">
        <v>0.10867271365669834</v>
      </c>
      <c r="E31" s="5">
        <v>0.12471340839855109</v>
      </c>
      <c r="F31" s="5">
        <v>0.12525225326655529</v>
      </c>
      <c r="G31" s="5">
        <v>0.12842125046487715</v>
      </c>
      <c r="H31" s="5">
        <v>0.1300021230790564</v>
      </c>
      <c r="I31" s="5">
        <v>0.12861410581803265</v>
      </c>
      <c r="J31" s="5">
        <v>0.12964182314424708</v>
      </c>
    </row>
    <row r="32" spans="2:12" ht="12.75">
      <c r="B32" s="2" t="s">
        <v>30</v>
      </c>
      <c r="C32" s="2"/>
      <c r="D32" s="4">
        <v>1.337148964336605</v>
      </c>
      <c r="E32" s="4">
        <v>1.2412005201061551</v>
      </c>
      <c r="F32" s="4">
        <v>1.2110724947244087</v>
      </c>
      <c r="G32" s="4">
        <v>1.2049904313657365</v>
      </c>
      <c r="H32" s="4">
        <v>1.1522488197136773</v>
      </c>
      <c r="I32" s="4">
        <v>1.110851645890066</v>
      </c>
      <c r="J32" s="4">
        <v>1.0799498144148758</v>
      </c>
      <c r="L32" s="128">
        <f>(J32-D32)/D32</f>
        <v>-0.19234891308413982</v>
      </c>
    </row>
    <row r="33" spans="2:10" ht="12.75">
      <c r="B33" s="3" t="s">
        <v>31</v>
      </c>
      <c r="C33" s="124" t="s">
        <v>144</v>
      </c>
      <c r="D33" s="5">
        <v>1.3337246542790113</v>
      </c>
      <c r="E33" s="5">
        <v>1.2380447517511204</v>
      </c>
      <c r="F33" s="5">
        <v>1.2079182428397848</v>
      </c>
      <c r="G33" s="5">
        <v>1.2018556769677253</v>
      </c>
      <c r="H33" s="5">
        <v>1.1491321688689224</v>
      </c>
      <c r="I33" s="5">
        <v>1.1077223216614958</v>
      </c>
      <c r="J33" s="5">
        <v>1.0767645595677142</v>
      </c>
    </row>
    <row r="34" spans="2:10" ht="12.75">
      <c r="B34" s="2"/>
      <c r="C34" s="3" t="s">
        <v>32</v>
      </c>
      <c r="D34" s="5">
        <v>0.003424310057593722</v>
      </c>
      <c r="E34" s="5">
        <v>0.0031557683550346815</v>
      </c>
      <c r="F34" s="5">
        <v>0.0031542518846239156</v>
      </c>
      <c r="G34" s="5">
        <v>0.003134754398011128</v>
      </c>
      <c r="H34" s="5">
        <v>0.0031166508447548653</v>
      </c>
      <c r="I34" s="5">
        <v>0.0031293242285702076</v>
      </c>
      <c r="J34" s="5">
        <v>0.003185254847161572</v>
      </c>
    </row>
    <row r="35" spans="2:12" ht="12.75">
      <c r="B35" s="2" t="s">
        <v>33</v>
      </c>
      <c r="C35" s="2"/>
      <c r="D35" s="4">
        <v>1.5055495842643591</v>
      </c>
      <c r="E35" s="4">
        <v>0.5864380390737552</v>
      </c>
      <c r="F35" s="4">
        <v>0.6028510004766403</v>
      </c>
      <c r="G35" s="4">
        <v>0.5072339911120969</v>
      </c>
      <c r="H35" s="4">
        <v>0.5261464244695541</v>
      </c>
      <c r="I35" s="4">
        <v>0.5075522896401574</v>
      </c>
      <c r="J35" s="4">
        <v>0.5040067744213219</v>
      </c>
      <c r="L35" s="128">
        <f>(J35-D35)/D35</f>
        <v>-0.6652340250436923</v>
      </c>
    </row>
    <row r="36" spans="2:10" ht="12.75">
      <c r="B36" s="3" t="s">
        <v>34</v>
      </c>
      <c r="C36" s="3" t="s">
        <v>35</v>
      </c>
      <c r="D36" s="5">
        <v>0.3801318446015018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2:10" ht="12.75">
      <c r="B37" s="2"/>
      <c r="C37" s="3" t="s">
        <v>36</v>
      </c>
      <c r="D37" s="5">
        <v>0.5106684300666666</v>
      </c>
      <c r="E37" s="5">
        <v>0.47553995747859745</v>
      </c>
      <c r="F37" s="5">
        <v>0.4854380424458042</v>
      </c>
      <c r="G37" s="5">
        <v>0.39488705894630943</v>
      </c>
      <c r="H37" s="5">
        <v>0.4190567576075135</v>
      </c>
      <c r="I37" s="5">
        <v>0.3982810469538864</v>
      </c>
      <c r="J37" s="5">
        <v>0.3970052284115799</v>
      </c>
    </row>
    <row r="38" spans="2:10" ht="12.75">
      <c r="B38" s="2"/>
      <c r="C38" s="3" t="s">
        <v>37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0" ht="12.75">
      <c r="B39" s="2"/>
      <c r="C39" s="3" t="s">
        <v>38</v>
      </c>
      <c r="D39" s="5">
        <v>0.1750395797526097</v>
      </c>
      <c r="E39" s="5">
        <v>0.026402325398479677</v>
      </c>
      <c r="F39" s="5">
        <v>0.027739390863213843</v>
      </c>
      <c r="G39" s="5">
        <v>0.027493694567908834</v>
      </c>
      <c r="H39" s="5">
        <v>0.026290423638008792</v>
      </c>
      <c r="I39" s="5">
        <v>0.026593338053604972</v>
      </c>
      <c r="J39" s="5">
        <v>0.026955909686601345</v>
      </c>
    </row>
    <row r="40" spans="2:10" ht="12.75">
      <c r="B40" s="2"/>
      <c r="C40" s="3" t="s">
        <v>39</v>
      </c>
      <c r="D40" s="5">
        <v>0.024224794986353916</v>
      </c>
      <c r="E40" s="5">
        <v>0.01967365697639577</v>
      </c>
      <c r="F40" s="5">
        <v>0.021740191658413174</v>
      </c>
      <c r="G40" s="5">
        <v>0.023007621015991745</v>
      </c>
      <c r="H40" s="5">
        <v>0.023327595504721067</v>
      </c>
      <c r="I40" s="5">
        <v>0.024552659617284117</v>
      </c>
      <c r="J40" s="5">
        <v>0.025564947583088308</v>
      </c>
    </row>
    <row r="41" spans="2:10" ht="12.75">
      <c r="B41" s="2"/>
      <c r="C41" s="3" t="s">
        <v>40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2:10" ht="12.75">
      <c r="B42" s="2"/>
      <c r="C42" s="3" t="s">
        <v>41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2:10" ht="12.75">
      <c r="B43" s="2"/>
      <c r="C43" s="124" t="s">
        <v>145</v>
      </c>
      <c r="D43" s="5">
        <v>0.3406500224644671</v>
      </c>
      <c r="E43" s="5">
        <v>0.00038387922028242484</v>
      </c>
      <c r="F43" s="5">
        <v>0.00032107289420918743</v>
      </c>
      <c r="G43" s="5">
        <v>0.00031487700335315676</v>
      </c>
      <c r="H43" s="5">
        <v>0.00033478600744374853</v>
      </c>
      <c r="I43" s="5">
        <v>0.000320034897338346</v>
      </c>
      <c r="J43" s="5">
        <v>0.00031585972537602274</v>
      </c>
    </row>
    <row r="44" spans="2:10" ht="12.75">
      <c r="B44" s="2"/>
      <c r="C44" s="3" t="s">
        <v>42</v>
      </c>
      <c r="D44" s="5">
        <v>0.07483491239276001</v>
      </c>
      <c r="E44" s="5">
        <v>0.06443822</v>
      </c>
      <c r="F44" s="5">
        <v>0.06761230261500001</v>
      </c>
      <c r="G44" s="5">
        <v>0.061530739578533715</v>
      </c>
      <c r="H44" s="5">
        <v>0.0571368617118669</v>
      </c>
      <c r="I44" s="5">
        <v>0.05780521011804368</v>
      </c>
      <c r="J44" s="5">
        <v>0.05416482901467633</v>
      </c>
    </row>
    <row r="45" spans="2:12" ht="12.75">
      <c r="B45" s="2" t="s">
        <v>43</v>
      </c>
      <c r="C45" s="2"/>
      <c r="D45" s="4">
        <v>-2.527817555282585</v>
      </c>
      <c r="E45" s="4">
        <v>-4.201701986633413</v>
      </c>
      <c r="F45" s="4">
        <v>-4.606715097962557</v>
      </c>
      <c r="G45" s="4">
        <v>-4.587225722165091</v>
      </c>
      <c r="H45" s="4">
        <v>-4.463807853158584</v>
      </c>
      <c r="I45" s="4">
        <v>-4.445187671453705</v>
      </c>
      <c r="J45" s="4">
        <v>-4.484943137865455</v>
      </c>
      <c r="L45" s="128">
        <f>(J45-D45)/D45</f>
        <v>0.774235299732335</v>
      </c>
    </row>
    <row r="46" spans="2:10" ht="12.75">
      <c r="B46" s="3" t="s">
        <v>44</v>
      </c>
      <c r="C46" s="3" t="s">
        <v>45</v>
      </c>
      <c r="D46" s="5">
        <v>0.012591174639986437</v>
      </c>
      <c r="E46" s="5">
        <v>0.019753957523349058</v>
      </c>
      <c r="F46" s="5">
        <v>0.020577129195792604</v>
      </c>
      <c r="G46" s="5">
        <v>0.0007431979448035574</v>
      </c>
      <c r="H46" s="5">
        <v>0.06536015648890534</v>
      </c>
      <c r="I46" s="5">
        <v>0.07157103930960597</v>
      </c>
      <c r="J46" s="5">
        <v>0.06959566337368107</v>
      </c>
    </row>
    <row r="47" spans="2:10" ht="12.75">
      <c r="B47" s="3"/>
      <c r="C47" s="3" t="s">
        <v>46</v>
      </c>
      <c r="D47" s="5">
        <v>-7.547448396204094</v>
      </c>
      <c r="E47" s="5">
        <v>-10.053511456145232</v>
      </c>
      <c r="F47" s="5">
        <v>-10.472498397831526</v>
      </c>
      <c r="G47" s="5">
        <v>-10.132654733792826</v>
      </c>
      <c r="H47" s="5">
        <v>-9.807802271912905</v>
      </c>
      <c r="I47" s="5">
        <v>-9.386834611488684</v>
      </c>
      <c r="J47" s="5">
        <v>-9.227973572313418</v>
      </c>
    </row>
    <row r="48" spans="2:10" ht="12.75">
      <c r="B48" s="3" t="s">
        <v>47</v>
      </c>
      <c r="C48" s="3" t="s">
        <v>48</v>
      </c>
      <c r="D48" s="5">
        <v>0.13210003015530136</v>
      </c>
      <c r="E48" s="5">
        <v>0.0940050170141396</v>
      </c>
      <c r="F48" s="5">
        <v>0.08170633449061963</v>
      </c>
      <c r="G48" s="5">
        <v>0.08638397869980481</v>
      </c>
      <c r="H48" s="5">
        <v>0.0933631768465533</v>
      </c>
      <c r="I48" s="5">
        <v>0.12178110527920491</v>
      </c>
      <c r="J48" s="5">
        <v>0.09176675591640511</v>
      </c>
    </row>
    <row r="49" spans="2:10" ht="12.75">
      <c r="B49" s="3"/>
      <c r="C49" s="3" t="s">
        <v>49</v>
      </c>
      <c r="D49" s="5">
        <v>-0.07890221625</v>
      </c>
      <c r="E49" s="5">
        <v>-0.07890221625000002</v>
      </c>
      <c r="F49" s="5">
        <v>-0.07890221625000002</v>
      </c>
      <c r="G49" s="5">
        <v>-0.07890221625000002</v>
      </c>
      <c r="H49" s="5">
        <v>-0.07890221625000002</v>
      </c>
      <c r="I49" s="5">
        <v>-0.07890221625000002</v>
      </c>
      <c r="J49" s="5">
        <v>-0.07890221625000003</v>
      </c>
    </row>
    <row r="50" spans="2:10" ht="12.75">
      <c r="B50" s="3"/>
      <c r="C50" s="3" t="s">
        <v>45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12.75">
      <c r="B51" s="3"/>
      <c r="C51" s="3" t="s">
        <v>50</v>
      </c>
      <c r="D51" s="5">
        <v>6.048580776458288</v>
      </c>
      <c r="E51" s="5">
        <v>6.5093154448734865</v>
      </c>
      <c r="F51" s="5">
        <v>6.535742055961377</v>
      </c>
      <c r="G51" s="5">
        <v>6.5611208943584804</v>
      </c>
      <c r="H51" s="5">
        <v>6.585492045871158</v>
      </c>
      <c r="I51" s="5">
        <v>6.608894193721544</v>
      </c>
      <c r="J51" s="5">
        <v>6.631364669765425</v>
      </c>
    </row>
    <row r="52" spans="2:10" ht="12.75">
      <c r="B52" s="3" t="s">
        <v>51</v>
      </c>
      <c r="C52" s="3" t="s">
        <v>45</v>
      </c>
      <c r="D52" s="5">
        <v>0.0075558756062491855</v>
      </c>
      <c r="E52" s="5">
        <v>0.032705765845675076</v>
      </c>
      <c r="F52" s="5">
        <v>0.02916976196150625</v>
      </c>
      <c r="G52" s="5">
        <v>0.029386837466264845</v>
      </c>
      <c r="H52" s="5">
        <v>0.026422855235664455</v>
      </c>
      <c r="I52" s="5">
        <v>0.02227828442129667</v>
      </c>
      <c r="J52" s="5">
        <v>0.019731730681827833</v>
      </c>
    </row>
    <row r="53" spans="2:10" ht="12.75">
      <c r="B53" s="3"/>
      <c r="C53" s="3" t="s">
        <v>48</v>
      </c>
      <c r="D53" s="5">
        <v>0.13674349044621062</v>
      </c>
      <c r="E53" s="5">
        <v>0.08877567276522014</v>
      </c>
      <c r="F53" s="5">
        <v>0.05133042118718914</v>
      </c>
      <c r="G53" s="5">
        <v>0.02521417562450997</v>
      </c>
      <c r="H53" s="5">
        <v>0.04184938696214442</v>
      </c>
      <c r="I53" s="5">
        <v>0.07887883361229525</v>
      </c>
      <c r="J53" s="5">
        <v>0.042910611552744844</v>
      </c>
    </row>
    <row r="54" spans="2:10" ht="12.75">
      <c r="B54" s="3"/>
      <c r="C54" s="3" t="s">
        <v>52</v>
      </c>
      <c r="D54" s="5">
        <v>0.05987516638591945</v>
      </c>
      <c r="E54" s="5">
        <v>0.15133690000000005</v>
      </c>
      <c r="F54" s="5">
        <v>0.06903086666666669</v>
      </c>
      <c r="G54" s="5">
        <v>0.11355373333333334</v>
      </c>
      <c r="H54" s="5">
        <v>0.14541413333333333</v>
      </c>
      <c r="I54" s="5">
        <v>0.04513556666666667</v>
      </c>
      <c r="J54" s="5">
        <v>0.07054480009410229</v>
      </c>
    </row>
    <row r="55" spans="2:10" ht="12.75">
      <c r="B55" s="3"/>
      <c r="C55" s="3" t="s">
        <v>53</v>
      </c>
      <c r="D55" s="5">
        <v>-2.308114221291748</v>
      </c>
      <c r="E55" s="5">
        <v>-2.692794483258967</v>
      </c>
      <c r="F55" s="5">
        <v>-2.729913941229664</v>
      </c>
      <c r="G55" s="5">
        <v>-2.7588008092714653</v>
      </c>
      <c r="H55" s="5">
        <v>-2.7930125490313165</v>
      </c>
      <c r="I55" s="5">
        <v>-2.8320706219000824</v>
      </c>
      <c r="J55" s="5">
        <v>-2.866198278775388</v>
      </c>
    </row>
    <row r="56" spans="2:10" ht="12.75">
      <c r="B56" s="3" t="s">
        <v>54</v>
      </c>
      <c r="C56" s="3" t="s">
        <v>45</v>
      </c>
      <c r="D56" s="5">
        <v>0.02296703899263584</v>
      </c>
      <c r="E56" s="5">
        <v>0.019463424141987415</v>
      </c>
      <c r="F56" s="5">
        <v>0.018421272415873855</v>
      </c>
      <c r="G56" s="5">
        <v>0.016545399308869464</v>
      </c>
      <c r="H56" s="5">
        <v>0.013789399256576068</v>
      </c>
      <c r="I56" s="5">
        <v>0.014700841110703628</v>
      </c>
      <c r="J56" s="5">
        <v>0.013510514184679972</v>
      </c>
    </row>
    <row r="57" spans="2:10" ht="12.75">
      <c r="B57" s="3"/>
      <c r="C57" s="3" t="s">
        <v>55</v>
      </c>
      <c r="D57" s="5">
        <v>1.7513099878492009</v>
      </c>
      <c r="E57" s="5">
        <v>1.681723604315842</v>
      </c>
      <c r="F57" s="5">
        <v>1.677907406561125</v>
      </c>
      <c r="G57" s="5">
        <v>1.671244977206833</v>
      </c>
      <c r="H57" s="5">
        <v>1.6636401747227598</v>
      </c>
      <c r="I57" s="5">
        <v>1.6655097529026066</v>
      </c>
      <c r="J57" s="5">
        <v>1.6620757090064584</v>
      </c>
    </row>
    <row r="58" spans="2:10" ht="12.75">
      <c r="B58" s="3" t="s">
        <v>56</v>
      </c>
      <c r="C58" s="3" t="s">
        <v>105</v>
      </c>
      <c r="D58" s="5">
        <v>-0.7650762620705356</v>
      </c>
      <c r="E58" s="5">
        <v>0.026426382541086577</v>
      </c>
      <c r="F58" s="5">
        <v>0.19071420890848353</v>
      </c>
      <c r="G58" s="5">
        <v>-0.12106115679369958</v>
      </c>
      <c r="H58" s="5">
        <v>-0.41942214468145733</v>
      </c>
      <c r="I58" s="5">
        <v>-0.7761298388388612</v>
      </c>
      <c r="J58" s="5">
        <v>-0.9133695251019732</v>
      </c>
    </row>
    <row r="59" spans="2:12" ht="12.75">
      <c r="B59" s="2" t="s">
        <v>57</v>
      </c>
      <c r="C59" s="1"/>
      <c r="D59" s="4">
        <v>0.043452012868903205</v>
      </c>
      <c r="E59" s="4">
        <v>0.01845714650331802</v>
      </c>
      <c r="F59" s="4">
        <v>0.01844845261374006</v>
      </c>
      <c r="G59" s="4">
        <v>0.018393110778940375</v>
      </c>
      <c r="H59" s="4">
        <v>0.01835713728784745</v>
      </c>
      <c r="I59" s="4">
        <v>0.01833764347202884</v>
      </c>
      <c r="J59" s="4">
        <v>0.018303664532525292</v>
      </c>
      <c r="L59" s="128">
        <f>(J59-D59)/D59</f>
        <v>-0.5787614123251708</v>
      </c>
    </row>
    <row r="60" spans="2:10" ht="12.75">
      <c r="B60" s="3" t="s">
        <v>57</v>
      </c>
      <c r="C60" s="3" t="s">
        <v>58</v>
      </c>
      <c r="D60" s="5">
        <v>0.043452012868903205</v>
      </c>
      <c r="E60" s="5">
        <v>0.01845714650331802</v>
      </c>
      <c r="F60" s="5">
        <v>0.01844845261374006</v>
      </c>
      <c r="G60" s="5">
        <v>0.018393110778940375</v>
      </c>
      <c r="H60" s="5">
        <v>0.01835713728784745</v>
      </c>
      <c r="I60" s="5">
        <v>0.01833764347202884</v>
      </c>
      <c r="J60" s="5">
        <v>0.018303664532525292</v>
      </c>
    </row>
    <row r="61" spans="2:12" ht="12.75">
      <c r="B61" s="2" t="s">
        <v>61</v>
      </c>
      <c r="C61" s="124" t="s">
        <v>146</v>
      </c>
      <c r="D61" s="4">
        <v>1.2540774814415114</v>
      </c>
      <c r="E61" s="4">
        <v>1.248777480688134</v>
      </c>
      <c r="F61" s="4">
        <v>1.691222918898995</v>
      </c>
      <c r="G61" s="4">
        <v>1.7458195846638715</v>
      </c>
      <c r="H61" s="4">
        <v>1.434823321571384</v>
      </c>
      <c r="I61" s="4">
        <v>1.4858982093499233</v>
      </c>
      <c r="J61" s="4">
        <v>1.549745412510957</v>
      </c>
      <c r="L61" s="128">
        <f>(J61-D61)/D61</f>
        <v>0.23576528200601077</v>
      </c>
    </row>
    <row r="62" spans="2:10" ht="12.75">
      <c r="B62" s="3"/>
      <c r="C62" s="3"/>
      <c r="D62" s="6"/>
      <c r="E62" s="6"/>
      <c r="F62" s="6"/>
      <c r="G62" s="6"/>
      <c r="H62" s="6"/>
      <c r="I62" s="6"/>
      <c r="J62" s="6"/>
    </row>
    <row r="63" spans="2:12" ht="12.75">
      <c r="B63" s="2" t="s">
        <v>59</v>
      </c>
      <c r="C63" s="2"/>
      <c r="D63" s="4">
        <f>D61+D59+D45+D35+D32+D29+D28+D13+D8</f>
        <v>54.88820897440365</v>
      </c>
      <c r="E63" s="4">
        <f aca="true" t="shared" si="0" ref="E63:J63">E61+E59+E45+E35+E32+E29+E28+E13+E8</f>
        <v>43.84731180206871</v>
      </c>
      <c r="F63" s="4">
        <f t="shared" si="0"/>
        <v>43.58669386042874</v>
      </c>
      <c r="G63" s="4">
        <f t="shared" si="0"/>
        <v>44.270849063093664</v>
      </c>
      <c r="H63" s="4">
        <f t="shared" si="0"/>
        <v>43.83603769838712</v>
      </c>
      <c r="I63" s="4">
        <f t="shared" si="0"/>
        <v>42.797194125852144</v>
      </c>
      <c r="J63" s="4">
        <f t="shared" si="0"/>
        <v>42.55386510578419</v>
      </c>
      <c r="L63" s="128">
        <f>(J63-D63)/D63</f>
        <v>-0.22471755043731545</v>
      </c>
    </row>
    <row r="64" spans="4:10" ht="12.75">
      <c r="D64" s="7"/>
      <c r="E64" s="7"/>
      <c r="F64" s="7"/>
      <c r="G64" s="7"/>
      <c r="H64" s="7"/>
      <c r="I64" s="7"/>
      <c r="J64" s="7"/>
    </row>
    <row r="65" spans="2:12" ht="12.75">
      <c r="B65" s="94" t="s">
        <v>159</v>
      </c>
      <c r="C65" s="95"/>
      <c r="D65" s="96">
        <f>D63-D61</f>
        <v>53.63413149296214</v>
      </c>
      <c r="E65" s="96">
        <f aca="true" t="shared" si="1" ref="E65:J65">E63-E61</f>
        <v>42.598534321380576</v>
      </c>
      <c r="F65" s="96">
        <f t="shared" si="1"/>
        <v>41.895470941529744</v>
      </c>
      <c r="G65" s="96">
        <f t="shared" si="1"/>
        <v>42.52502947842979</v>
      </c>
      <c r="H65" s="96">
        <f t="shared" si="1"/>
        <v>42.40121437681574</v>
      </c>
      <c r="I65" s="96">
        <f t="shared" si="1"/>
        <v>41.31129591650222</v>
      </c>
      <c r="J65" s="96">
        <f t="shared" si="1"/>
        <v>41.00411969327323</v>
      </c>
      <c r="K65" s="86"/>
      <c r="L65" s="129">
        <f>(J65-D65)/D65</f>
        <v>-0.2354845962471904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2" ht="12.75">
      <c r="B71" s="2" t="s">
        <v>2</v>
      </c>
      <c r="C71" s="2"/>
      <c r="D71" s="4">
        <f aca="true" t="shared" si="2" ref="D71:J71">SUM(D72:D74)</f>
        <v>11.297999648318305</v>
      </c>
      <c r="E71" s="4">
        <f t="shared" si="2"/>
        <v>8.26487911907472</v>
      </c>
      <c r="F71" s="4">
        <f t="shared" si="2"/>
        <v>8.218237382390125</v>
      </c>
      <c r="G71" s="4">
        <f t="shared" si="2"/>
        <v>8.237736711309301</v>
      </c>
      <c r="H71" s="4">
        <f t="shared" si="2"/>
        <v>8.098593502478503</v>
      </c>
      <c r="I71" s="4">
        <f t="shared" si="2"/>
        <v>7.716827180638884</v>
      </c>
      <c r="J71" s="4">
        <f t="shared" si="2"/>
        <v>7.895907548062921</v>
      </c>
      <c r="L71" s="128"/>
    </row>
    <row r="72" spans="2:10" ht="12.75">
      <c r="B72" s="3" t="s">
        <v>3</v>
      </c>
      <c r="C72" s="124" t="s">
        <v>152</v>
      </c>
      <c r="D72" s="5">
        <v>0.3702832822153597</v>
      </c>
      <c r="E72" s="5">
        <v>0.029024301947577567</v>
      </c>
      <c r="F72" s="5">
        <v>0.01982294618479595</v>
      </c>
      <c r="G72" s="5">
        <v>0.016744056583854437</v>
      </c>
      <c r="H72" s="5">
        <v>0.022526828548067833</v>
      </c>
      <c r="I72" s="5">
        <v>0.01691516648175293</v>
      </c>
      <c r="J72" s="5">
        <v>0.018118571139648293</v>
      </c>
    </row>
    <row r="73" spans="2:10" ht="12.75">
      <c r="B73" s="2"/>
      <c r="C73" s="124" t="s">
        <v>153</v>
      </c>
      <c r="D73" s="5">
        <v>7.519682183970427</v>
      </c>
      <c r="E73" s="5">
        <v>4.889134587651831</v>
      </c>
      <c r="F73" s="5">
        <v>4.8616466392764535</v>
      </c>
      <c r="G73" s="5">
        <v>4.558975393971883</v>
      </c>
      <c r="H73" s="5">
        <v>3.853699295703116</v>
      </c>
      <c r="I73" s="5">
        <v>3.2556171408424093</v>
      </c>
      <c r="J73" s="5">
        <v>3.4571265760513876</v>
      </c>
    </row>
    <row r="74" spans="2:10" ht="12.75">
      <c r="B74" s="2"/>
      <c r="C74" s="124" t="s">
        <v>4</v>
      </c>
      <c r="D74" s="5">
        <v>3.4080341821325173</v>
      </c>
      <c r="E74" s="5">
        <v>3.346720229475311</v>
      </c>
      <c r="F74" s="5">
        <v>3.3367677969288754</v>
      </c>
      <c r="G74" s="5">
        <v>3.662017260753564</v>
      </c>
      <c r="H74" s="5">
        <v>4.222367378227319</v>
      </c>
      <c r="I74" s="5">
        <v>4.444294873314722</v>
      </c>
      <c r="J74" s="5">
        <v>4.420662400871885</v>
      </c>
    </row>
    <row r="75" spans="2:12" ht="12.75">
      <c r="B75" s="2" t="s">
        <v>151</v>
      </c>
      <c r="C75" s="124" t="s">
        <v>18</v>
      </c>
      <c r="D75" s="142">
        <v>0.16376477717335566</v>
      </c>
      <c r="E75" s="142">
        <v>0.1467489275634434</v>
      </c>
      <c r="F75" s="142">
        <v>0.15197721387253535</v>
      </c>
      <c r="G75" s="142">
        <v>0.1503132025820572</v>
      </c>
      <c r="H75" s="142">
        <v>0.1647046445107525</v>
      </c>
      <c r="I75" s="142">
        <v>0.15682121539076307</v>
      </c>
      <c r="J75" s="142">
        <v>0.1461299217142236</v>
      </c>
      <c r="L75" s="128"/>
    </row>
    <row r="76" spans="2:12" ht="12.75">
      <c r="B76" s="2" t="s">
        <v>26</v>
      </c>
      <c r="C76" s="124" t="s">
        <v>26</v>
      </c>
      <c r="D76" s="142">
        <v>1.5798847056534868</v>
      </c>
      <c r="E76" s="142">
        <v>0.9626207997169668</v>
      </c>
      <c r="F76" s="142">
        <v>0.9519193037976864</v>
      </c>
      <c r="G76" s="142">
        <v>1.0357903396730352</v>
      </c>
      <c r="H76" s="142">
        <v>1.1808032704681968</v>
      </c>
      <c r="I76" s="142">
        <v>1.268461171534594</v>
      </c>
      <c r="J76" s="142">
        <v>1.2229327479333965</v>
      </c>
      <c r="L76" s="128"/>
    </row>
    <row r="77" spans="2:12" ht="12.75">
      <c r="B77" s="2" t="s">
        <v>28</v>
      </c>
      <c r="C77" s="124" t="s">
        <v>154</v>
      </c>
      <c r="D77" s="142">
        <v>7.314013123959784</v>
      </c>
      <c r="E77" s="142">
        <v>6.228824166932186</v>
      </c>
      <c r="F77" s="142">
        <v>6.2022177544271955</v>
      </c>
      <c r="G77" s="142">
        <v>6.216537338485757</v>
      </c>
      <c r="H77" s="142">
        <v>6.473196159174436</v>
      </c>
      <c r="I77" s="142">
        <v>6.232492671025464</v>
      </c>
      <c r="J77" s="142">
        <v>6.267371936721415</v>
      </c>
      <c r="L77" s="128"/>
    </row>
    <row r="78" spans="2:12" ht="12.75">
      <c r="B78" s="2" t="s">
        <v>31</v>
      </c>
      <c r="C78" s="124" t="s">
        <v>155</v>
      </c>
      <c r="D78" s="142">
        <v>0.31886804257947055</v>
      </c>
      <c r="E78" s="142">
        <v>0.29392812675191693</v>
      </c>
      <c r="F78" s="142">
        <v>0.30017276562731243</v>
      </c>
      <c r="G78" s="142">
        <v>0.28957652180782656</v>
      </c>
      <c r="H78" s="142">
        <v>0.3046767759470773</v>
      </c>
      <c r="I78" s="142">
        <v>0.2954592062247369</v>
      </c>
      <c r="J78" s="142">
        <v>0.26982825631021295</v>
      </c>
      <c r="L78" s="128"/>
    </row>
    <row r="79" spans="2:12" ht="12.75">
      <c r="B79" s="2" t="s">
        <v>34</v>
      </c>
      <c r="C79" s="124" t="s">
        <v>156</v>
      </c>
      <c r="D79" s="142">
        <v>0.0022133173425056473</v>
      </c>
      <c r="E79" s="142">
        <v>0.00018194773532148153</v>
      </c>
      <c r="F79" s="142">
        <v>0.00011734422053472486</v>
      </c>
      <c r="G79" s="142">
        <v>0.00011081522839015545</v>
      </c>
      <c r="H79" s="142">
        <v>0.00013092969388482588</v>
      </c>
      <c r="I79" s="142">
        <v>0.00011625965266544774</v>
      </c>
      <c r="J79" s="142">
        <v>0.0001212756137761358</v>
      </c>
      <c r="L79" s="128"/>
    </row>
    <row r="80" spans="2:12" ht="12.75">
      <c r="B80" s="2" t="s">
        <v>61</v>
      </c>
      <c r="C80" s="124" t="s">
        <v>157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L80" s="128"/>
    </row>
    <row r="82" spans="2:12" ht="12.75">
      <c r="B82" s="2" t="s">
        <v>59</v>
      </c>
      <c r="D82" s="92">
        <f>SUM(D72:D80)</f>
        <v>20.676743615026908</v>
      </c>
      <c r="E82" s="92">
        <f aca="true" t="shared" si="3" ref="E82:J82">SUM(E72:E80)</f>
        <v>15.897183087774556</v>
      </c>
      <c r="F82" s="92">
        <f t="shared" si="3"/>
        <v>15.82464176433539</v>
      </c>
      <c r="G82" s="92">
        <f t="shared" si="3"/>
        <v>15.930064929086369</v>
      </c>
      <c r="H82" s="92">
        <f t="shared" si="3"/>
        <v>16.22210528227285</v>
      </c>
      <c r="I82" s="92">
        <f t="shared" si="3"/>
        <v>15.670177704467108</v>
      </c>
      <c r="J82" s="92">
        <f t="shared" si="3"/>
        <v>15.802291686355943</v>
      </c>
      <c r="L82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8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57421875" style="0" customWidth="1"/>
    <col min="3" max="3" width="36.28125" style="0" customWidth="1"/>
    <col min="4" max="4" width="15.00390625" style="0" customWidth="1"/>
    <col min="5" max="10" width="12.28125" style="0" customWidth="1"/>
    <col min="11" max="30" width="8.7109375" style="0" customWidth="1"/>
  </cols>
  <sheetData>
    <row r="1" s="29" customFormat="1" ht="12.75"/>
    <row r="2" spans="2:4" s="29" customFormat="1" ht="16.5">
      <c r="B2" s="8" t="s">
        <v>102</v>
      </c>
      <c r="D2" t="s">
        <v>142</v>
      </c>
    </row>
    <row r="3" s="29" customFormat="1" ht="12.75"/>
    <row r="5" spans="2:15" ht="12.75">
      <c r="B5" s="2" t="s">
        <v>0</v>
      </c>
      <c r="C5" s="2" t="s">
        <v>1</v>
      </c>
      <c r="D5" s="98">
        <v>1990</v>
      </c>
      <c r="E5" s="98">
        <v>2003</v>
      </c>
      <c r="F5" s="98">
        <v>2004</v>
      </c>
      <c r="G5" s="98">
        <v>2005</v>
      </c>
      <c r="H5" s="98">
        <v>2006</v>
      </c>
      <c r="I5" s="98">
        <v>2007</v>
      </c>
      <c r="J5" s="98">
        <v>2008</v>
      </c>
      <c r="K5" s="87"/>
      <c r="L5" s="87" t="s">
        <v>158</v>
      </c>
      <c r="M5" s="87"/>
      <c r="N5" s="87"/>
      <c r="O5" s="87"/>
    </row>
    <row r="6" spans="2:10" ht="12.75">
      <c r="B6" s="10"/>
      <c r="C6" s="10"/>
      <c r="D6" s="9"/>
      <c r="E6" s="9"/>
      <c r="F6" s="9"/>
      <c r="G6" s="9"/>
      <c r="H6" s="9"/>
      <c r="I6" s="9"/>
      <c r="J6" s="9"/>
    </row>
    <row r="7" spans="2:10" ht="12.75">
      <c r="B7" s="11"/>
      <c r="C7" s="12"/>
      <c r="D7" s="13"/>
      <c r="E7" s="14"/>
      <c r="F7" s="14"/>
      <c r="G7" s="14"/>
      <c r="H7" s="14"/>
      <c r="I7" s="15"/>
      <c r="J7" s="15"/>
    </row>
    <row r="8" spans="2:10" ht="12.75">
      <c r="B8" s="11"/>
      <c r="C8" s="12"/>
      <c r="D8" s="13"/>
      <c r="E8" s="14"/>
      <c r="F8" s="14"/>
      <c r="G8" s="14"/>
      <c r="H8" s="14"/>
      <c r="I8" s="15"/>
      <c r="J8" s="15"/>
    </row>
    <row r="9" spans="2:12" ht="12.75">
      <c r="B9" s="2" t="s">
        <v>2</v>
      </c>
      <c r="C9" s="2"/>
      <c r="D9" s="30">
        <v>1.2423939408909814</v>
      </c>
      <c r="E9" s="30">
        <v>0.41607489422519695</v>
      </c>
      <c r="F9" s="30">
        <v>0.39483379941690827</v>
      </c>
      <c r="G9" s="30">
        <v>0.37409631366714513</v>
      </c>
      <c r="H9" s="30">
        <v>0.34207034105862094</v>
      </c>
      <c r="I9" s="30">
        <v>0.2861470956588848</v>
      </c>
      <c r="J9" s="30">
        <v>0.2923586306058142</v>
      </c>
      <c r="L9" s="93">
        <f>(J9-D9)/D9</f>
        <v>-0.7646812166548804</v>
      </c>
    </row>
    <row r="10" spans="2:10" ht="12.75">
      <c r="B10" s="3" t="s">
        <v>3</v>
      </c>
      <c r="C10" s="124" t="s">
        <v>64</v>
      </c>
      <c r="D10" s="31">
        <v>0.13826057665613764</v>
      </c>
      <c r="E10" s="31">
        <v>0.002322331019712673</v>
      </c>
      <c r="F10" s="31">
        <v>0.0021272483478224132</v>
      </c>
      <c r="G10" s="31">
        <v>0.001962514058826423</v>
      </c>
      <c r="H10" s="31">
        <v>0.002227914064183777</v>
      </c>
      <c r="I10" s="31">
        <v>0.001982435570343299</v>
      </c>
      <c r="J10" s="31">
        <v>0.0021325694883656855</v>
      </c>
    </row>
    <row r="11" spans="2:10" ht="12.75">
      <c r="B11" s="3"/>
      <c r="C11" s="124" t="s">
        <v>65</v>
      </c>
      <c r="D11" s="31">
        <v>0.8153843531878429</v>
      </c>
      <c r="E11" s="31">
        <v>0.28181400890210295</v>
      </c>
      <c r="F11" s="31">
        <v>0.2674333361755995</v>
      </c>
      <c r="G11" s="31">
        <v>0.251630722722505</v>
      </c>
      <c r="H11" s="31">
        <v>0.21730466313975308</v>
      </c>
      <c r="I11" s="31">
        <v>0.17603874592413854</v>
      </c>
      <c r="J11" s="31">
        <v>0.17724392836596722</v>
      </c>
    </row>
    <row r="12" spans="2:10" ht="12.75">
      <c r="B12" s="3"/>
      <c r="C12" s="124" t="s">
        <v>4</v>
      </c>
      <c r="D12" s="31">
        <v>0.288749011047001</v>
      </c>
      <c r="E12" s="31">
        <v>0.13193855430338133</v>
      </c>
      <c r="F12" s="31">
        <v>0.12527321489348636</v>
      </c>
      <c r="G12" s="31">
        <v>0.12050307688581373</v>
      </c>
      <c r="H12" s="31">
        <v>0.1225377638546841</v>
      </c>
      <c r="I12" s="31">
        <v>0.10812591416440294</v>
      </c>
      <c r="J12" s="31">
        <v>0.11298213275148127</v>
      </c>
    </row>
    <row r="13" spans="2:12" ht="12.75">
      <c r="B13" s="2" t="s">
        <v>6</v>
      </c>
      <c r="C13" s="2"/>
      <c r="D13" s="30">
        <v>0.19227756245121974</v>
      </c>
      <c r="E13" s="30">
        <v>0.09513983677768079</v>
      </c>
      <c r="F13" s="30">
        <v>0.09172929986116962</v>
      </c>
      <c r="G13" s="30">
        <v>0.08045566151237277</v>
      </c>
      <c r="H13" s="30">
        <v>0.07478286718680927</v>
      </c>
      <c r="I13" s="30">
        <v>0.08110885529258716</v>
      </c>
      <c r="J13" s="30">
        <v>0.07226440363342018</v>
      </c>
      <c r="L13" s="93">
        <f>(J13-D13)/D13</f>
        <v>-0.6241662172529702</v>
      </c>
    </row>
    <row r="14" spans="2:10" ht="12.75">
      <c r="B14" s="3" t="s">
        <v>7</v>
      </c>
      <c r="C14" s="3" t="s">
        <v>8</v>
      </c>
      <c r="D14" s="31">
        <v>0.0020186979181920535</v>
      </c>
      <c r="E14" s="31">
        <v>0.0009142278527648315</v>
      </c>
      <c r="F14" s="31">
        <v>0.001110347451789797</v>
      </c>
      <c r="G14" s="31">
        <v>0.0011830103842662522</v>
      </c>
      <c r="H14" s="31">
        <v>0.0011193067591627685</v>
      </c>
      <c r="I14" s="31">
        <v>0.0011656473129325001</v>
      </c>
      <c r="J14" s="31">
        <v>0.0012339936892352642</v>
      </c>
    </row>
    <row r="15" spans="2:10" ht="12.75">
      <c r="B15" s="3"/>
      <c r="C15" s="3" t="s">
        <v>9</v>
      </c>
      <c r="D15" s="31">
        <v>0.0029441205243059044</v>
      </c>
      <c r="E15" s="31">
        <v>0.002920335447951026</v>
      </c>
      <c r="F15" s="31">
        <v>0.0029202186598076</v>
      </c>
      <c r="G15" s="31">
        <v>0.0027275337714466803</v>
      </c>
      <c r="H15" s="31">
        <v>0.002382370954309184</v>
      </c>
      <c r="I15" s="31">
        <v>0.002652996508961469</v>
      </c>
      <c r="J15" s="31">
        <v>0.002240947151883097</v>
      </c>
    </row>
    <row r="16" spans="2:10" ht="12.75">
      <c r="B16" s="3" t="s">
        <v>10</v>
      </c>
      <c r="C16" s="3" t="s">
        <v>11</v>
      </c>
      <c r="D16" s="31">
        <v>0.1050794056449954</v>
      </c>
      <c r="E16" s="31">
        <v>0.04986999246021334</v>
      </c>
      <c r="F16" s="31">
        <v>0.04758907925877708</v>
      </c>
      <c r="G16" s="31">
        <v>0.04038500326206282</v>
      </c>
      <c r="H16" s="31">
        <v>0.03657461131436155</v>
      </c>
      <c r="I16" s="31">
        <v>0.03974071657416577</v>
      </c>
      <c r="J16" s="31">
        <v>0.03508158526595023</v>
      </c>
    </row>
    <row r="17" spans="2:10" ht="12.75">
      <c r="B17" s="3"/>
      <c r="C17" s="3" t="s">
        <v>12</v>
      </c>
      <c r="D17" s="31">
        <v>0.012509145800759097</v>
      </c>
      <c r="E17" s="31">
        <v>0.008139744530007556</v>
      </c>
      <c r="F17" s="31">
        <v>0.008049001656221742</v>
      </c>
      <c r="G17" s="31">
        <v>0.007057877774261211</v>
      </c>
      <c r="H17" s="31">
        <v>0.006573761799316928</v>
      </c>
      <c r="I17" s="31">
        <v>0.007775752533762901</v>
      </c>
      <c r="J17" s="31">
        <v>0.006873389979403343</v>
      </c>
    </row>
    <row r="18" spans="2:10" ht="12.75">
      <c r="B18" s="3"/>
      <c r="C18" s="3" t="s">
        <v>13</v>
      </c>
      <c r="D18" s="31">
        <v>0.008094778341302622</v>
      </c>
      <c r="E18" s="31">
        <v>0.004800800380682041</v>
      </c>
      <c r="F18" s="31">
        <v>0.004394769094393514</v>
      </c>
      <c r="G18" s="31">
        <v>0.003913613728245041</v>
      </c>
      <c r="H18" s="31">
        <v>0.003518715358293476</v>
      </c>
      <c r="I18" s="31">
        <v>0.003927408973673708</v>
      </c>
      <c r="J18" s="31">
        <v>0.0033076310886326382</v>
      </c>
    </row>
    <row r="19" spans="2:10" ht="12.75">
      <c r="B19" s="3"/>
      <c r="C19" s="3" t="s">
        <v>14</v>
      </c>
      <c r="D19" s="31">
        <v>0.029750178433017645</v>
      </c>
      <c r="E19" s="31">
        <v>0.013734802532945928</v>
      </c>
      <c r="F19" s="31">
        <v>0.013547671121461153</v>
      </c>
      <c r="G19" s="31">
        <v>0.012495108050965332</v>
      </c>
      <c r="H19" s="31">
        <v>0.011859895758143574</v>
      </c>
      <c r="I19" s="31">
        <v>0.01346767527634853</v>
      </c>
      <c r="J19" s="31">
        <v>0.011745738888176678</v>
      </c>
    </row>
    <row r="20" spans="2:10" ht="12.75">
      <c r="B20" s="3"/>
      <c r="C20" s="3" t="s">
        <v>15</v>
      </c>
      <c r="D20" s="31">
        <v>0.0013243460030391602</v>
      </c>
      <c r="E20" s="31">
        <v>0.0013842187302287715</v>
      </c>
      <c r="F20" s="31">
        <v>0.0012647228414564226</v>
      </c>
      <c r="G20" s="31">
        <v>0.001196988561971394</v>
      </c>
      <c r="H20" s="31">
        <v>0.0010766793687961482</v>
      </c>
      <c r="I20" s="31">
        <v>0.0011015041078567148</v>
      </c>
      <c r="J20" s="31">
        <v>0.0009706203757380153</v>
      </c>
    </row>
    <row r="21" spans="2:10" ht="12.75">
      <c r="B21" s="3"/>
      <c r="C21" s="3" t="s">
        <v>16</v>
      </c>
      <c r="D21" s="31">
        <v>0</v>
      </c>
      <c r="E21" s="31">
        <v>0.000232770520369573</v>
      </c>
      <c r="F21" s="31">
        <v>0.00024321226139153976</v>
      </c>
      <c r="G21" s="31">
        <v>0.00022404080232611164</v>
      </c>
      <c r="H21" s="31">
        <v>0.00021015871102244443</v>
      </c>
      <c r="I21" s="31">
        <v>0.00022796742445968965</v>
      </c>
      <c r="J21" s="31">
        <v>0.000215333170697883</v>
      </c>
    </row>
    <row r="22" spans="2:10" ht="12.75">
      <c r="B22" s="3" t="s">
        <v>18</v>
      </c>
      <c r="C22" s="124" t="s">
        <v>18</v>
      </c>
      <c r="D22" s="31">
        <v>0.013409871525952653</v>
      </c>
      <c r="E22" s="31">
        <v>0.006272991022885581</v>
      </c>
      <c r="F22" s="31">
        <v>0.006270524623027081</v>
      </c>
      <c r="G22" s="31">
        <v>0.005518241591556461</v>
      </c>
      <c r="H22" s="31">
        <v>0.005347653154761315</v>
      </c>
      <c r="I22" s="31">
        <v>0.00458883059503289</v>
      </c>
      <c r="J22" s="31">
        <v>0.004379232018164568</v>
      </c>
    </row>
    <row r="23" spans="2:10" ht="12.75">
      <c r="B23" s="3"/>
      <c r="C23" s="3" t="s">
        <v>19</v>
      </c>
      <c r="D23" s="31">
        <v>0.00012684531652399007</v>
      </c>
      <c r="E23" s="31">
        <v>4.0557297054606084E-05</v>
      </c>
      <c r="F23" s="31">
        <v>3.644768624016623E-05</v>
      </c>
      <c r="G23" s="31">
        <v>2.6117066915895694E-05</v>
      </c>
      <c r="H23" s="31">
        <v>2.4439928634457313E-05</v>
      </c>
      <c r="I23" s="31">
        <v>2.6629070319572284E-05</v>
      </c>
      <c r="J23" s="31">
        <v>8.331177401490613E-06</v>
      </c>
    </row>
    <row r="24" spans="2:10" ht="12.75">
      <c r="B24" s="3" t="s">
        <v>20</v>
      </c>
      <c r="C24" s="3" t="s">
        <v>21</v>
      </c>
      <c r="D24" s="31">
        <v>0.010921717223210493</v>
      </c>
      <c r="E24" s="31">
        <v>0.004676554474304195</v>
      </c>
      <c r="F24" s="31">
        <v>0.004266635174777331</v>
      </c>
      <c r="G24" s="31">
        <v>0.00409135125031238</v>
      </c>
      <c r="H24" s="31">
        <v>0.0045565506240299635</v>
      </c>
      <c r="I24" s="31">
        <v>0.004654501677855112</v>
      </c>
      <c r="J24" s="31">
        <v>0.0045130017762346555</v>
      </c>
    </row>
    <row r="25" spans="2:10" ht="12.75">
      <c r="B25" s="3" t="s">
        <v>22</v>
      </c>
      <c r="C25" s="3" t="s">
        <v>23</v>
      </c>
      <c r="D25" s="31">
        <v>0.005694336609341861</v>
      </c>
      <c r="E25" s="31">
        <v>0.001774985802914505</v>
      </c>
      <c r="F25" s="31">
        <v>0.0016609382991725802</v>
      </c>
      <c r="G25" s="31">
        <v>0.0012871495026224784</v>
      </c>
      <c r="H25" s="31">
        <v>0.0011969615986681314</v>
      </c>
      <c r="I25" s="31">
        <v>0.0013831848596086483</v>
      </c>
      <c r="J25" s="31">
        <v>0.0013153155509017286</v>
      </c>
    </row>
    <row r="26" spans="2:10" ht="12.75">
      <c r="B26" s="3" t="s">
        <v>24</v>
      </c>
      <c r="C26" s="3" t="s">
        <v>25</v>
      </c>
      <c r="D26" s="31">
        <v>0.00040411911057885633</v>
      </c>
      <c r="E26" s="31">
        <v>0.00037785572535884316</v>
      </c>
      <c r="F26" s="31">
        <v>0.00037573173265360903</v>
      </c>
      <c r="G26" s="31">
        <v>0.000349625765420704</v>
      </c>
      <c r="H26" s="31">
        <v>0.0003417618573093292</v>
      </c>
      <c r="I26" s="31">
        <v>0.000396040377609682</v>
      </c>
      <c r="J26" s="31">
        <v>0.0003792835010005782</v>
      </c>
    </row>
    <row r="27" spans="2:12" ht="12.75">
      <c r="B27" s="2" t="s">
        <v>26</v>
      </c>
      <c r="C27" s="124" t="s">
        <v>26</v>
      </c>
      <c r="D27" s="30">
        <v>0.17123166017983632</v>
      </c>
      <c r="E27" s="30">
        <v>0.05335591501876032</v>
      </c>
      <c r="F27" s="30">
        <v>0.05506456023304453</v>
      </c>
      <c r="G27" s="30">
        <v>0.05471955971215589</v>
      </c>
      <c r="H27" s="30">
        <v>0.054021171250305186</v>
      </c>
      <c r="I27" s="30">
        <v>0.047260454255204906</v>
      </c>
      <c r="J27" s="30">
        <v>0.048416518230035344</v>
      </c>
      <c r="L27" s="93">
        <f>(J27-D27)/D27</f>
        <v>-0.7172455246933551</v>
      </c>
    </row>
    <row r="28" spans="2:12" ht="12.75">
      <c r="B28" s="2" t="s">
        <v>27</v>
      </c>
      <c r="C28" s="2"/>
      <c r="D28" s="30">
        <v>1.1879804704451908</v>
      </c>
      <c r="E28" s="30">
        <v>0.4294274755675905</v>
      </c>
      <c r="F28" s="30">
        <v>0.4130086638386334</v>
      </c>
      <c r="G28" s="30">
        <v>0.3805600876088047</v>
      </c>
      <c r="H28" s="30">
        <v>0.367848436134064</v>
      </c>
      <c r="I28" s="30">
        <v>0.32997312062329964</v>
      </c>
      <c r="J28" s="30">
        <v>0.3499880640948788</v>
      </c>
      <c r="L28" s="93">
        <f>(J28-D28)/D28</f>
        <v>-0.7053924093855497</v>
      </c>
    </row>
    <row r="29" spans="2:10" ht="12.75">
      <c r="B29" s="3" t="s">
        <v>28</v>
      </c>
      <c r="C29" s="124" t="s">
        <v>143</v>
      </c>
      <c r="D29" s="31">
        <v>1.1878611156877643</v>
      </c>
      <c r="E29" s="31">
        <v>0.4292863562215308</v>
      </c>
      <c r="F29" s="31">
        <v>0.41288829233224067</v>
      </c>
      <c r="G29" s="31">
        <v>0.3804491984688259</v>
      </c>
      <c r="H29" s="31">
        <v>0.367746057458428</v>
      </c>
      <c r="I29" s="31">
        <v>0.3298822954419549</v>
      </c>
      <c r="J29" s="31">
        <v>0.34989740720905943</v>
      </c>
    </row>
    <row r="30" spans="2:10" ht="12.75">
      <c r="B30" s="3"/>
      <c r="C30" s="3" t="s">
        <v>67</v>
      </c>
      <c r="D30" s="31">
        <v>0.00011935475742653009</v>
      </c>
      <c r="E30" s="31">
        <v>0.00014111934605968404</v>
      </c>
      <c r="F30" s="31">
        <v>0.0001203715063927078</v>
      </c>
      <c r="G30" s="31">
        <v>0.00011088913997882412</v>
      </c>
      <c r="H30" s="31">
        <v>0.00010237867563602437</v>
      </c>
      <c r="I30" s="31">
        <v>9.082518134474125E-05</v>
      </c>
      <c r="J30" s="31">
        <v>9.065688581936368E-05</v>
      </c>
    </row>
    <row r="31" spans="2:12" ht="12.75">
      <c r="B31" s="2" t="s">
        <v>30</v>
      </c>
      <c r="C31" s="2"/>
      <c r="D31" s="30">
        <v>3.5680431057135586</v>
      </c>
      <c r="E31" s="30">
        <v>3.213435180605036</v>
      </c>
      <c r="F31" s="30">
        <v>3.231512619963906</v>
      </c>
      <c r="G31" s="30">
        <v>3.2862308393024056</v>
      </c>
      <c r="H31" s="30">
        <v>3.2109487712403766</v>
      </c>
      <c r="I31" s="30">
        <v>3.166543204048095</v>
      </c>
      <c r="J31" s="30">
        <v>3.0640827292733235</v>
      </c>
      <c r="L31" s="93">
        <f>(J31-D31)/D31</f>
        <v>-0.14124279374126286</v>
      </c>
    </row>
    <row r="32" spans="2:10" ht="12.75">
      <c r="B32" s="3" t="s">
        <v>31</v>
      </c>
      <c r="C32" s="124" t="s">
        <v>144</v>
      </c>
      <c r="D32" s="31">
        <v>0.035268992125120815</v>
      </c>
      <c r="E32" s="31">
        <v>0.017511118373947008</v>
      </c>
      <c r="F32" s="31">
        <v>0.01712307887794935</v>
      </c>
      <c r="G32" s="31">
        <v>0.015090099574327144</v>
      </c>
      <c r="H32" s="31">
        <v>0.013849485612810464</v>
      </c>
      <c r="I32" s="31">
        <v>0.012652970656979345</v>
      </c>
      <c r="J32" s="31">
        <v>0.011935709280907265</v>
      </c>
    </row>
    <row r="33" spans="2:10" ht="12.75">
      <c r="B33" s="3" t="s">
        <v>68</v>
      </c>
      <c r="C33" s="3" t="s">
        <v>69</v>
      </c>
      <c r="D33" s="31">
        <v>2.118176650830897</v>
      </c>
      <c r="E33" s="31">
        <v>1.9923666655275187</v>
      </c>
      <c r="F33" s="31">
        <v>2.0071061532065446</v>
      </c>
      <c r="G33" s="31">
        <v>2.072061435725943</v>
      </c>
      <c r="H33" s="31">
        <v>2.0331696092616536</v>
      </c>
      <c r="I33" s="31">
        <v>2.011010692509209</v>
      </c>
      <c r="J33" s="31">
        <v>1.95993173977781</v>
      </c>
    </row>
    <row r="34" spans="2:10" ht="12.75">
      <c r="B34" s="3"/>
      <c r="C34" s="3" t="s">
        <v>70</v>
      </c>
      <c r="D34" s="31">
        <v>0.9906908256000001</v>
      </c>
      <c r="E34" s="31">
        <v>0.8161808592000003</v>
      </c>
      <c r="F34" s="31">
        <v>0.819082656</v>
      </c>
      <c r="G34" s="31">
        <v>0.7965987456</v>
      </c>
      <c r="H34" s="31">
        <v>0.7699482643224194</v>
      </c>
      <c r="I34" s="31">
        <v>0.7495738824000002</v>
      </c>
      <c r="J34" s="31">
        <v>0.7115431512000001</v>
      </c>
    </row>
    <row r="35" spans="2:10" ht="12.75">
      <c r="B35" s="3"/>
      <c r="C35" s="3" t="s">
        <v>71</v>
      </c>
      <c r="D35" s="31">
        <v>0.002240595</v>
      </c>
      <c r="E35" s="31">
        <v>0.0006175049999999997</v>
      </c>
      <c r="F35" s="31">
        <v>0.0005817000000000001</v>
      </c>
      <c r="G35" s="31">
        <v>0.0004508700000000001</v>
      </c>
      <c r="H35" s="31">
        <v>0.00047470500000000007</v>
      </c>
      <c r="I35" s="31">
        <v>0.00043932000000000004</v>
      </c>
      <c r="J35" s="31">
        <v>0.0004391100000000002</v>
      </c>
    </row>
    <row r="36" spans="2:10" ht="12.75">
      <c r="B36" s="3"/>
      <c r="C36" s="3" t="s">
        <v>72</v>
      </c>
      <c r="D36" s="31">
        <v>0.005358906</v>
      </c>
      <c r="E36" s="31">
        <v>0.009723672000000001</v>
      </c>
      <c r="F36" s="31">
        <v>0.0099981</v>
      </c>
      <c r="G36" s="31">
        <v>0.010903031999999998</v>
      </c>
      <c r="H36" s="31">
        <v>0.011798892000000002</v>
      </c>
      <c r="I36" s="31">
        <v>0.01231335</v>
      </c>
      <c r="J36" s="31">
        <v>0.012260430000000004</v>
      </c>
    </row>
    <row r="37" spans="2:10" ht="12.75">
      <c r="B37" s="3"/>
      <c r="C37" s="3" t="s">
        <v>73</v>
      </c>
      <c r="D37" s="31">
        <v>0.014230345500000002</v>
      </c>
      <c r="E37" s="31">
        <v>0.015413391000000002</v>
      </c>
      <c r="F37" s="31">
        <v>0.014853825000000005</v>
      </c>
      <c r="G37" s="31">
        <v>0.014773878</v>
      </c>
      <c r="H37" s="31">
        <v>0.014607337500000003</v>
      </c>
      <c r="I37" s="31">
        <v>0.0143850735</v>
      </c>
      <c r="J37" s="31">
        <v>0.013730944500000002</v>
      </c>
    </row>
    <row r="38" spans="2:10" ht="12.75">
      <c r="B38" s="3"/>
      <c r="C38" s="3" t="s">
        <v>74</v>
      </c>
      <c r="D38" s="31">
        <v>0.0016654312268189696</v>
      </c>
      <c r="E38" s="31">
        <v>0.0013194060516</v>
      </c>
      <c r="F38" s="31">
        <v>0.001263458196</v>
      </c>
      <c r="G38" s="31">
        <v>0.0013844315394000003</v>
      </c>
      <c r="H38" s="31">
        <v>0.0012041756999999996</v>
      </c>
      <c r="I38" s="31">
        <v>0.0011374828920000001</v>
      </c>
      <c r="J38" s="31">
        <v>0.0011508765217482183</v>
      </c>
    </row>
    <row r="39" spans="2:10" ht="12.75">
      <c r="B39" s="3" t="s">
        <v>75</v>
      </c>
      <c r="C39" s="3" t="s">
        <v>69</v>
      </c>
      <c r="D39" s="31">
        <v>0.2667752597945627</v>
      </c>
      <c r="E39" s="31">
        <v>0.24389344767657</v>
      </c>
      <c r="F39" s="31">
        <v>0.2453901950874126</v>
      </c>
      <c r="G39" s="31">
        <v>0.2616134604046352</v>
      </c>
      <c r="H39" s="31">
        <v>0.2557025504958354</v>
      </c>
      <c r="I39" s="31">
        <v>0.25542689115490613</v>
      </c>
      <c r="J39" s="31">
        <v>0.24799006254570033</v>
      </c>
    </row>
    <row r="40" spans="2:10" ht="12.75">
      <c r="B40" s="3"/>
      <c r="C40" s="3" t="s">
        <v>70</v>
      </c>
      <c r="D40" s="31">
        <v>0.023528907108000003</v>
      </c>
      <c r="E40" s="31">
        <v>0.019384295406000004</v>
      </c>
      <c r="F40" s="31">
        <v>0.01945321308</v>
      </c>
      <c r="G40" s="31">
        <v>0.018919220208</v>
      </c>
      <c r="H40" s="31">
        <v>0.018286271277657456</v>
      </c>
      <c r="I40" s="31">
        <v>0.017802379706999997</v>
      </c>
      <c r="J40" s="31">
        <v>0.016899149841000004</v>
      </c>
    </row>
    <row r="41" spans="2:10" ht="12.75">
      <c r="B41" s="3"/>
      <c r="C41" s="3" t="s">
        <v>71</v>
      </c>
      <c r="D41" s="31">
        <v>5.377428E-05</v>
      </c>
      <c r="E41" s="31">
        <v>1.482012E-05</v>
      </c>
      <c r="F41" s="31">
        <v>1.39608E-05</v>
      </c>
      <c r="G41" s="31">
        <v>1.0820880000000004E-05</v>
      </c>
      <c r="H41" s="31">
        <v>1.139292E-05</v>
      </c>
      <c r="I41" s="31">
        <v>1.054368E-05</v>
      </c>
      <c r="J41" s="31">
        <v>1.053864E-05</v>
      </c>
    </row>
    <row r="42" spans="2:10" ht="12.75">
      <c r="B42" s="3"/>
      <c r="C42" s="3" t="s">
        <v>72</v>
      </c>
      <c r="D42" s="31">
        <v>0.0004168037999999999</v>
      </c>
      <c r="E42" s="31">
        <v>0.0007562856000000001</v>
      </c>
      <c r="F42" s="31">
        <v>0.0007776300000000001</v>
      </c>
      <c r="G42" s="31">
        <v>0.0008480135999999999</v>
      </c>
      <c r="H42" s="31">
        <v>0.0009176916</v>
      </c>
      <c r="I42" s="31">
        <v>0.0009577050000000001</v>
      </c>
      <c r="J42" s="31">
        <v>0.0009535890000000001</v>
      </c>
    </row>
    <row r="43" spans="2:10" ht="12.75">
      <c r="B43" s="3"/>
      <c r="C43" s="3" t="s">
        <v>73</v>
      </c>
      <c r="D43" s="31">
        <v>0.06697749281999998</v>
      </c>
      <c r="E43" s="31">
        <v>0.07254569363999999</v>
      </c>
      <c r="F43" s="31">
        <v>0.06991200299999999</v>
      </c>
      <c r="G43" s="31">
        <v>0.06953571912</v>
      </c>
      <c r="H43" s="31">
        <v>0.06875186850000001</v>
      </c>
      <c r="I43" s="31">
        <v>0.06770574594</v>
      </c>
      <c r="J43" s="31">
        <v>0.06462697878000001</v>
      </c>
    </row>
    <row r="44" spans="2:10" ht="12.75">
      <c r="B44" s="3"/>
      <c r="C44" s="3" t="s">
        <v>76</v>
      </c>
      <c r="D44" s="31">
        <v>0.024270709105745233</v>
      </c>
      <c r="E44" s="31">
        <v>0.023675162238000005</v>
      </c>
      <c r="F44" s="31">
        <v>0.025925181282</v>
      </c>
      <c r="G44" s="31">
        <v>0.024006634469999996</v>
      </c>
      <c r="H44" s="31">
        <v>0.022196538000000005</v>
      </c>
      <c r="I44" s="31">
        <v>0.02309883849</v>
      </c>
      <c r="J44" s="31">
        <v>0.02258178751032865</v>
      </c>
    </row>
    <row r="45" spans="2:10" ht="12.75">
      <c r="B45" s="3"/>
      <c r="C45" s="3" t="s">
        <v>74</v>
      </c>
      <c r="D45" s="31">
        <v>4.147625660660268E-05</v>
      </c>
      <c r="E45" s="31">
        <v>3.2858771400000005E-05</v>
      </c>
      <c r="F45" s="31">
        <v>3.1465434E-05</v>
      </c>
      <c r="G45" s="31">
        <v>3.447818010000001E-05</v>
      </c>
      <c r="H45" s="31">
        <v>2.9989049999999997E-05</v>
      </c>
      <c r="I45" s="31">
        <v>2.8328118E-05</v>
      </c>
      <c r="J45" s="31">
        <v>2.866167582897863E-05</v>
      </c>
    </row>
    <row r="46" spans="2:10" ht="12.75">
      <c r="B46" s="3" t="s">
        <v>77</v>
      </c>
      <c r="C46" s="3" t="s">
        <v>77</v>
      </c>
      <c r="D46" s="31">
        <v>0.018346936265806798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2:12" ht="12.75">
      <c r="B47" s="2" t="s">
        <v>33</v>
      </c>
      <c r="C47" s="2"/>
      <c r="D47" s="30">
        <v>0.185898566267539</v>
      </c>
      <c r="E47" s="30">
        <v>0.014232382169135714</v>
      </c>
      <c r="F47" s="30">
        <v>0.014377161033345732</v>
      </c>
      <c r="G47" s="30">
        <v>0.023751301761065567</v>
      </c>
      <c r="H47" s="30">
        <v>0.017924471725704723</v>
      </c>
      <c r="I47" s="30">
        <v>0.020400571305938253</v>
      </c>
      <c r="J47" s="30">
        <v>0.016021962223737203</v>
      </c>
      <c r="L47" s="93">
        <f>(J47-D47)/D47</f>
        <v>-0.9138134169325496</v>
      </c>
    </row>
    <row r="48" spans="2:10" ht="12.75">
      <c r="B48" s="3" t="s">
        <v>34</v>
      </c>
      <c r="C48" s="3" t="s">
        <v>35</v>
      </c>
      <c r="D48" s="31">
        <v>0.025402164978519205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2:10" ht="12.75">
      <c r="B49" s="3"/>
      <c r="C49" s="17" t="s">
        <v>78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2:10" ht="12.75">
      <c r="B50" s="3"/>
      <c r="C50" s="17" t="s">
        <v>82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2:10" ht="12.75">
      <c r="B51" s="3"/>
      <c r="C51" s="16" t="s">
        <v>79</v>
      </c>
      <c r="D51" s="31">
        <v>0.008850248757933202</v>
      </c>
      <c r="E51" s="31">
        <v>0.01422233904</v>
      </c>
      <c r="F51" s="31">
        <v>0.01436933904</v>
      </c>
      <c r="G51" s="31">
        <v>0.023744069999999996</v>
      </c>
      <c r="H51" s="31">
        <v>0.017917073999999998</v>
      </c>
      <c r="I51" s="31">
        <v>0.020394024</v>
      </c>
      <c r="J51" s="31">
        <v>0.016015377</v>
      </c>
    </row>
    <row r="52" spans="2:10" ht="12.75">
      <c r="B52" s="3"/>
      <c r="C52" s="124" t="s">
        <v>145</v>
      </c>
      <c r="D52" s="31">
        <v>0.1516461525310866</v>
      </c>
      <c r="E52" s="31">
        <v>1.0043129135714022E-05</v>
      </c>
      <c r="F52" s="31">
        <v>7.821993345732518E-06</v>
      </c>
      <c r="G52" s="31">
        <v>7.231761065572619E-06</v>
      </c>
      <c r="H52" s="31">
        <v>7.397725704723466E-06</v>
      </c>
      <c r="I52" s="31">
        <v>6.547305938251436E-06</v>
      </c>
      <c r="J52" s="31">
        <v>6.585223737200879E-06</v>
      </c>
    </row>
    <row r="53" spans="2:12" ht="12.75">
      <c r="B53" s="2" t="s">
        <v>43</v>
      </c>
      <c r="C53" s="2"/>
      <c r="D53" s="30">
        <v>0.003950818359343858</v>
      </c>
      <c r="E53" s="30">
        <v>0.006590775699190876</v>
      </c>
      <c r="F53" s="30">
        <v>0.006246682625614372</v>
      </c>
      <c r="G53" s="30">
        <v>0.004277167108881578</v>
      </c>
      <c r="H53" s="30">
        <v>0.00967427184263591</v>
      </c>
      <c r="I53" s="30">
        <v>0.009947142378212646</v>
      </c>
      <c r="J53" s="30">
        <v>0.009423691955100946</v>
      </c>
      <c r="L53" s="93">
        <f>(J53-D53)/D53</f>
        <v>1.3852506235356286</v>
      </c>
    </row>
    <row r="54" spans="2:10" ht="12.75">
      <c r="B54" s="3" t="s">
        <v>44</v>
      </c>
      <c r="C54" s="3" t="s">
        <v>45</v>
      </c>
      <c r="D54" s="31">
        <v>0.0011538094579187574</v>
      </c>
      <c r="E54" s="31">
        <v>0.0018101808348668952</v>
      </c>
      <c r="F54" s="31">
        <v>0.001885613293578086</v>
      </c>
      <c r="G54" s="31">
        <v>6.810395712381688E-05</v>
      </c>
      <c r="H54" s="31">
        <v>0.00598936706734696</v>
      </c>
      <c r="I54" s="31">
        <v>0.006558509784007528</v>
      </c>
      <c r="J54" s="31">
        <v>0.006377493516424593</v>
      </c>
    </row>
    <row r="55" spans="2:10" ht="12.75">
      <c r="B55" s="3" t="s">
        <v>51</v>
      </c>
      <c r="C55" s="3" t="s">
        <v>45</v>
      </c>
      <c r="D55" s="31">
        <v>0.0006923929646453801</v>
      </c>
      <c r="E55" s="31">
        <v>0.002997037452040043</v>
      </c>
      <c r="F55" s="31">
        <v>0.0026730109142907538</v>
      </c>
      <c r="G55" s="31">
        <v>0.0026929029241813604</v>
      </c>
      <c r="H55" s="31">
        <v>0.0024212943706863436</v>
      </c>
      <c r="I55" s="31">
        <v>0.0020415009724242764</v>
      </c>
      <c r="J55" s="31">
        <v>0.0018081440479347688</v>
      </c>
    </row>
    <row r="56" spans="2:10" ht="12.75">
      <c r="B56" s="3" t="s">
        <v>54</v>
      </c>
      <c r="C56" s="3" t="s">
        <v>45</v>
      </c>
      <c r="D56" s="31">
        <v>0.00210461593677972</v>
      </c>
      <c r="E56" s="31">
        <v>0.001783557412283938</v>
      </c>
      <c r="F56" s="31">
        <v>0.0016880584177455316</v>
      </c>
      <c r="G56" s="31">
        <v>0.0015161602275764014</v>
      </c>
      <c r="H56" s="31">
        <v>0.0012636104046026071</v>
      </c>
      <c r="I56" s="31">
        <v>0.0013471316217808418</v>
      </c>
      <c r="J56" s="31">
        <v>0.0012380543907415831</v>
      </c>
    </row>
    <row r="57" spans="2:12" ht="12.75">
      <c r="B57" s="2" t="s">
        <v>63</v>
      </c>
      <c r="C57" s="2"/>
      <c r="D57" s="30">
        <v>5.640481468137932</v>
      </c>
      <c r="E57" s="30">
        <v>2.4523608095506115</v>
      </c>
      <c r="F57" s="30">
        <v>2.3735759204312115</v>
      </c>
      <c r="G57" s="30">
        <v>2.3634599289567313</v>
      </c>
      <c r="H57" s="30">
        <v>2.4958275790649997</v>
      </c>
      <c r="I57" s="30">
        <v>2.5144338117492775</v>
      </c>
      <c r="J57" s="30">
        <v>2.626906051103124</v>
      </c>
      <c r="L57" s="93">
        <f>(J57-D57)/D57</f>
        <v>-0.534276273055404</v>
      </c>
    </row>
    <row r="58" spans="2:10" ht="12.75">
      <c r="B58" s="3" t="s">
        <v>57</v>
      </c>
      <c r="C58" s="16" t="s">
        <v>80</v>
      </c>
      <c r="D58" s="31">
        <v>5.57438045745654</v>
      </c>
      <c r="E58" s="31">
        <v>2.385215440186867</v>
      </c>
      <c r="F58" s="31">
        <v>2.3060629261336536</v>
      </c>
      <c r="G58" s="31">
        <v>2.295751405941156</v>
      </c>
      <c r="H58" s="31">
        <v>2.428019145594884</v>
      </c>
      <c r="I58" s="31">
        <v>2.4464652964638947</v>
      </c>
      <c r="J58" s="31">
        <v>2.5588318199186015</v>
      </c>
    </row>
    <row r="59" spans="2:10" ht="12.75">
      <c r="B59" s="3"/>
      <c r="C59" s="16" t="s">
        <v>81</v>
      </c>
      <c r="D59" s="31">
        <v>0.06223038676161542</v>
      </c>
      <c r="E59" s="31">
        <v>0.06700795030023374</v>
      </c>
      <c r="F59" s="31">
        <v>0.06737563996269667</v>
      </c>
      <c r="G59" s="31">
        <v>0.06757158071748878</v>
      </c>
      <c r="H59" s="31">
        <v>0.06767175900560017</v>
      </c>
      <c r="I59" s="31">
        <v>0.06783198595824867</v>
      </c>
      <c r="J59" s="31">
        <v>0.06793795484091687</v>
      </c>
    </row>
    <row r="60" spans="2:10" ht="12.75">
      <c r="B60" s="3"/>
      <c r="C60" s="16" t="s">
        <v>66</v>
      </c>
      <c r="D60" s="31">
        <v>0.0038706239197770775</v>
      </c>
      <c r="E60" s="31">
        <v>0.00013741906351051828</v>
      </c>
      <c r="F60" s="31">
        <v>0.00013735433486116545</v>
      </c>
      <c r="G60" s="31">
        <v>0.00013694229808669658</v>
      </c>
      <c r="H60" s="31">
        <v>0.00013667446451576484</v>
      </c>
      <c r="I60" s="31">
        <v>0.0001365293271342331</v>
      </c>
      <c r="J60" s="31">
        <v>0.00013627634360588442</v>
      </c>
    </row>
    <row r="61" spans="2:12" ht="12.75">
      <c r="B61" s="2" t="s">
        <v>61</v>
      </c>
      <c r="C61" s="124" t="s">
        <v>146</v>
      </c>
      <c r="D61" s="30">
        <v>0.11530377238460233</v>
      </c>
      <c r="E61" s="30">
        <v>0.056358450585170805</v>
      </c>
      <c r="F61" s="30">
        <v>0.08016624510968126</v>
      </c>
      <c r="G61" s="30">
        <v>0.06968696539134926</v>
      </c>
      <c r="H61" s="30">
        <v>0.06168968585585596</v>
      </c>
      <c r="I61" s="30">
        <v>0.07274349154660681</v>
      </c>
      <c r="J61" s="30">
        <v>0.07013442142869239</v>
      </c>
      <c r="L61" s="93">
        <f>(J61-D61)/D61</f>
        <v>-0.39174217826321406</v>
      </c>
    </row>
    <row r="62" spans="2:10" ht="12.75">
      <c r="B62" s="3"/>
      <c r="C62" s="16"/>
      <c r="D62" s="5"/>
      <c r="E62" s="5"/>
      <c r="F62" s="5"/>
      <c r="G62" s="5"/>
      <c r="H62" s="5"/>
      <c r="I62" s="5"/>
      <c r="J62" s="5"/>
    </row>
    <row r="63" spans="2:12" ht="12.75">
      <c r="B63" s="2" t="s">
        <v>59</v>
      </c>
      <c r="C63" s="3"/>
      <c r="D63" s="30">
        <f>SUM(D61,D57,D53,D47,D31,D28,D27,D13,D9)</f>
        <v>12.307561364830205</v>
      </c>
      <c r="E63" s="30">
        <f aca="true" t="shared" si="0" ref="E63:J63">SUM(E61,E57,E53,E47,E31,E28,E27,E13,E9)</f>
        <v>6.736975720198372</v>
      </c>
      <c r="F63" s="30">
        <f t="shared" si="0"/>
        <v>6.660514952513514</v>
      </c>
      <c r="G63" s="30">
        <f t="shared" si="0"/>
        <v>6.637237825020913</v>
      </c>
      <c r="H63" s="30">
        <f t="shared" si="0"/>
        <v>6.634787595359373</v>
      </c>
      <c r="I63" s="30">
        <f t="shared" si="0"/>
        <v>6.528557746858107</v>
      </c>
      <c r="J63" s="30">
        <f t="shared" si="0"/>
        <v>6.549596472548126</v>
      </c>
      <c r="L63" s="93">
        <f>(J63-D63)/D63</f>
        <v>-0.4678396248940024</v>
      </c>
    </row>
    <row r="64" spans="4:10" ht="12.75">
      <c r="D64" s="35"/>
      <c r="E64" s="35"/>
      <c r="F64" s="35"/>
      <c r="G64" s="35"/>
      <c r="H64" s="35"/>
      <c r="I64" s="35"/>
      <c r="J64" s="35"/>
    </row>
    <row r="65" spans="2:12" ht="12.75">
      <c r="B65" s="94" t="s">
        <v>159</v>
      </c>
      <c r="C65" s="95"/>
      <c r="D65" s="96">
        <f>D63-D61</f>
        <v>12.192257592445603</v>
      </c>
      <c r="E65" s="96">
        <f aca="true" t="shared" si="1" ref="E65:J65">E63-E61</f>
        <v>6.680617269613202</v>
      </c>
      <c r="F65" s="96">
        <f t="shared" si="1"/>
        <v>6.580348707403833</v>
      </c>
      <c r="G65" s="96">
        <f t="shared" si="1"/>
        <v>6.567550859629564</v>
      </c>
      <c r="H65" s="96">
        <f t="shared" si="1"/>
        <v>6.573097909503517</v>
      </c>
      <c r="I65" s="96">
        <f t="shared" si="1"/>
        <v>6.4558142553115</v>
      </c>
      <c r="J65" s="96">
        <f t="shared" si="1"/>
        <v>6.479462051119434</v>
      </c>
      <c r="K65" s="86"/>
      <c r="L65" s="97">
        <f>(J65-D65)/D65</f>
        <v>-0.4685592883852661</v>
      </c>
    </row>
    <row r="67" spans="2:3" ht="16.5">
      <c r="B67" s="8" t="s">
        <v>150</v>
      </c>
      <c r="C67" t="s">
        <v>141</v>
      </c>
    </row>
    <row r="69" spans="2:10" ht="12.75">
      <c r="B69" s="2" t="s">
        <v>0</v>
      </c>
      <c r="C69" s="2" t="s">
        <v>1</v>
      </c>
      <c r="D69" s="2">
        <v>1990</v>
      </c>
      <c r="E69" s="2">
        <v>2003</v>
      </c>
      <c r="F69" s="2">
        <v>2004</v>
      </c>
      <c r="G69" s="2">
        <v>2005</v>
      </c>
      <c r="H69" s="2">
        <v>2006</v>
      </c>
      <c r="I69" s="2">
        <v>2007</v>
      </c>
      <c r="J69" s="2">
        <v>2008</v>
      </c>
    </row>
    <row r="71" spans="2:10" ht="12.75">
      <c r="B71" s="2" t="s">
        <v>2</v>
      </c>
      <c r="C71" s="2"/>
      <c r="D71" s="4">
        <f aca="true" t="shared" si="2" ref="D71:J71">SUM(D72:D74)</f>
        <v>0.7489683905215719</v>
      </c>
      <c r="E71" s="4">
        <f t="shared" si="2"/>
        <v>0.26466170300278824</v>
      </c>
      <c r="F71" s="4">
        <f t="shared" si="2"/>
        <v>0.2502210327914987</v>
      </c>
      <c r="G71" s="4">
        <f t="shared" si="2"/>
        <v>0.22113154729426748</v>
      </c>
      <c r="H71" s="4">
        <f t="shared" si="2"/>
        <v>0.19468502781017277</v>
      </c>
      <c r="I71" s="4">
        <f t="shared" si="2"/>
        <v>0.1525273378652547</v>
      </c>
      <c r="J71" s="4">
        <f t="shared" si="2"/>
        <v>0.1650264934691991</v>
      </c>
    </row>
    <row r="72" spans="2:10" ht="12.75">
      <c r="B72" s="3" t="s">
        <v>3</v>
      </c>
      <c r="C72" s="124" t="s">
        <v>152</v>
      </c>
      <c r="D72" s="5">
        <v>0.024546865157600125</v>
      </c>
      <c r="E72" s="5">
        <v>0.0009294293444878607</v>
      </c>
      <c r="F72" s="5">
        <v>0.0006035501089270535</v>
      </c>
      <c r="G72" s="5">
        <v>0.00044947286738204116</v>
      </c>
      <c r="H72" s="5">
        <v>0.0005415306054086298</v>
      </c>
      <c r="I72" s="5">
        <v>0.0003343375784652156</v>
      </c>
      <c r="J72" s="5">
        <v>0.00037868278518305684</v>
      </c>
    </row>
    <row r="73" spans="2:10" ht="12.75">
      <c r="B73" s="2"/>
      <c r="C73" s="124" t="s">
        <v>153</v>
      </c>
      <c r="D73" s="5">
        <v>0.4984957017059553</v>
      </c>
      <c r="E73" s="5">
        <v>0.1565620824618464</v>
      </c>
      <c r="F73" s="5">
        <v>0.14802276772312947</v>
      </c>
      <c r="G73" s="5">
        <v>0.12237988640271351</v>
      </c>
      <c r="H73" s="5">
        <v>0.09264047569820548</v>
      </c>
      <c r="I73" s="5">
        <v>0.06434906522813603</v>
      </c>
      <c r="J73" s="5">
        <v>0.07225483237387983</v>
      </c>
    </row>
    <row r="74" spans="2:10" ht="12.75">
      <c r="B74" s="2"/>
      <c r="C74" s="124" t="s">
        <v>4</v>
      </c>
      <c r="D74" s="5">
        <v>0.22592582365801653</v>
      </c>
      <c r="E74" s="5">
        <v>0.10717019119645399</v>
      </c>
      <c r="F74" s="5">
        <v>0.1015947149594422</v>
      </c>
      <c r="G74" s="5">
        <v>0.09830218802417191</v>
      </c>
      <c r="H74" s="5">
        <v>0.10150302150655868</v>
      </c>
      <c r="I74" s="5">
        <v>0.08784393505865346</v>
      </c>
      <c r="J74" s="5">
        <v>0.0923929783101362</v>
      </c>
    </row>
    <row r="75" spans="2:10" ht="12.75">
      <c r="B75" s="2" t="s">
        <v>151</v>
      </c>
      <c r="C75" s="124" t="s">
        <v>18</v>
      </c>
      <c r="D75" s="92">
        <v>0.010856314870031804</v>
      </c>
      <c r="E75" s="92">
        <v>0.004699260633242252</v>
      </c>
      <c r="F75" s="92">
        <v>0.004627256873529315</v>
      </c>
      <c r="G75" s="92">
        <v>0.004034966427136999</v>
      </c>
      <c r="H75" s="92">
        <v>0.0039593947130729685</v>
      </c>
      <c r="I75" s="92">
        <v>0.0030996576629783333</v>
      </c>
      <c r="J75" s="92">
        <v>0.003054152853821476</v>
      </c>
    </row>
    <row r="76" spans="2:10" ht="12.75">
      <c r="B76" s="2" t="s">
        <v>26</v>
      </c>
      <c r="C76" s="124" t="s">
        <v>26</v>
      </c>
      <c r="D76" s="92">
        <v>0.10473391237705257</v>
      </c>
      <c r="E76" s="92">
        <v>0.030825479299631982</v>
      </c>
      <c r="F76" s="92">
        <v>0.028983128650044935</v>
      </c>
      <c r="G76" s="92">
        <v>0.027804472091212142</v>
      </c>
      <c r="H76" s="92">
        <v>0.028385758277544085</v>
      </c>
      <c r="I76" s="92">
        <v>0.025071833429810696</v>
      </c>
      <c r="J76" s="92">
        <v>0.025559608178240552</v>
      </c>
    </row>
    <row r="77" spans="2:10" ht="12.75">
      <c r="B77" s="2" t="s">
        <v>28</v>
      </c>
      <c r="C77" s="124" t="s">
        <v>154</v>
      </c>
      <c r="D77" s="92">
        <v>0.4848614629335029</v>
      </c>
      <c r="E77" s="92">
        <v>0.19946222902649724</v>
      </c>
      <c r="F77" s="92">
        <v>0.18883919506097224</v>
      </c>
      <c r="G77" s="92">
        <v>0.1668750251006084</v>
      </c>
      <c r="H77" s="92">
        <v>0.15561151129315173</v>
      </c>
      <c r="I77" s="92">
        <v>0.12318864905531308</v>
      </c>
      <c r="J77" s="92">
        <v>0.1309896813873075</v>
      </c>
    </row>
    <row r="78" spans="2:10" ht="12.75">
      <c r="B78" s="2" t="s">
        <v>31</v>
      </c>
      <c r="C78" s="124" t="s">
        <v>155</v>
      </c>
      <c r="D78" s="92">
        <v>0.02113843973035161</v>
      </c>
      <c r="E78" s="92">
        <v>0.00941229961936706</v>
      </c>
      <c r="F78" s="92">
        <v>0.009139373315267069</v>
      </c>
      <c r="G78" s="92">
        <v>0.007773312812916942</v>
      </c>
      <c r="H78" s="92">
        <v>0.00732423557006749</v>
      </c>
      <c r="I78" s="92">
        <v>0.005839913881485861</v>
      </c>
      <c r="J78" s="92">
        <v>0.005639479781992489</v>
      </c>
    </row>
    <row r="79" spans="2:10" ht="12.75">
      <c r="B79" s="2" t="s">
        <v>34</v>
      </c>
      <c r="C79" s="124" t="s">
        <v>156</v>
      </c>
      <c r="D79" s="92">
        <v>0.00014672550711016224</v>
      </c>
      <c r="E79" s="92">
        <v>5.826412799740372E-06</v>
      </c>
      <c r="F79" s="92">
        <v>3.572784611604007E-06</v>
      </c>
      <c r="G79" s="92">
        <v>2.9746936296277833E-06</v>
      </c>
      <c r="H79" s="92">
        <v>3.147466419612706E-06</v>
      </c>
      <c r="I79" s="92">
        <v>2.297936043804442E-06</v>
      </c>
      <c r="J79" s="92">
        <v>2.5346914414810345E-06</v>
      </c>
    </row>
    <row r="80" spans="2:10" ht="12.75">
      <c r="B80" s="2" t="s">
        <v>61</v>
      </c>
      <c r="C80" s="124" t="s">
        <v>157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</row>
    <row r="82" spans="2:10" ht="12.75">
      <c r="B82" s="2" t="s">
        <v>59</v>
      </c>
      <c r="D82" s="92">
        <f>SUM(D72:D80)</f>
        <v>1.370705245939621</v>
      </c>
      <c r="E82" s="92">
        <f aca="true" t="shared" si="3" ref="E82:J82">SUM(E72:E80)</f>
        <v>0.5090667979943265</v>
      </c>
      <c r="F82" s="92">
        <f t="shared" si="3"/>
        <v>0.48181355947592386</v>
      </c>
      <c r="G82" s="92">
        <f t="shared" si="3"/>
        <v>0.4276222984197716</v>
      </c>
      <c r="H82" s="92">
        <f t="shared" si="3"/>
        <v>0.38996907513042867</v>
      </c>
      <c r="I82" s="92">
        <f t="shared" si="3"/>
        <v>0.30972968983088645</v>
      </c>
      <c r="J82" s="92">
        <f t="shared" si="3"/>
        <v>0.3302719503620025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8.00390625" style="1" customWidth="1"/>
    <col min="3" max="3" width="51.7109375" style="1" customWidth="1"/>
    <col min="4" max="10" width="8.421875" style="1" customWidth="1"/>
    <col min="11" max="16384" width="9.140625" style="1" customWidth="1"/>
  </cols>
  <sheetData>
    <row r="2" spans="2:4" ht="16.5">
      <c r="B2" s="8" t="s">
        <v>103</v>
      </c>
      <c r="D2" t="s">
        <v>142</v>
      </c>
    </row>
    <row r="4" spans="2:13" ht="12.75">
      <c r="B4" s="2" t="s">
        <v>0</v>
      </c>
      <c r="C4" s="2" t="s">
        <v>1</v>
      </c>
      <c r="D4" s="99">
        <v>1990</v>
      </c>
      <c r="E4" s="99">
        <v>2003</v>
      </c>
      <c r="F4" s="99">
        <v>2004</v>
      </c>
      <c r="G4" s="99">
        <v>2005</v>
      </c>
      <c r="H4" s="99">
        <v>2006</v>
      </c>
      <c r="I4" s="99">
        <v>2007</v>
      </c>
      <c r="J4" s="99">
        <v>2008</v>
      </c>
      <c r="K4" s="87"/>
      <c r="L4" s="87" t="s">
        <v>158</v>
      </c>
      <c r="M4" s="87"/>
    </row>
    <row r="5" spans="2:12" ht="12.75">
      <c r="B5" s="19"/>
      <c r="C5" s="19"/>
      <c r="D5" s="20"/>
      <c r="E5" s="20"/>
      <c r="F5" s="20"/>
      <c r="G5" s="20"/>
      <c r="H5" s="20"/>
      <c r="I5" s="20"/>
      <c r="J5" s="20"/>
      <c r="L5"/>
    </row>
    <row r="6" spans="2:12" ht="12.75">
      <c r="B6" s="17"/>
      <c r="C6" s="12"/>
      <c r="D6" s="14"/>
      <c r="E6" s="14"/>
      <c r="F6" s="14"/>
      <c r="G6" s="14"/>
      <c r="H6" s="14"/>
      <c r="I6" s="21"/>
      <c r="J6" s="21"/>
      <c r="L6"/>
    </row>
    <row r="7" spans="2:12" ht="12.75">
      <c r="B7" s="17"/>
      <c r="C7" s="12"/>
      <c r="D7" s="14"/>
      <c r="E7" s="14"/>
      <c r="F7" s="14"/>
      <c r="G7" s="14"/>
      <c r="H7" s="14"/>
      <c r="I7" s="21"/>
      <c r="J7" s="21"/>
      <c r="L7"/>
    </row>
    <row r="8" spans="2:12" ht="12.75">
      <c r="B8" s="22" t="s">
        <v>2</v>
      </c>
      <c r="C8" s="22"/>
      <c r="D8" s="32">
        <v>0.23154901273183787</v>
      </c>
      <c r="E8" s="32">
        <v>0.15203899088533337</v>
      </c>
      <c r="F8" s="32">
        <v>0.15221494220252718</v>
      </c>
      <c r="G8" s="32">
        <v>0.1558391125984434</v>
      </c>
      <c r="H8" s="32">
        <v>0.15692296507840653</v>
      </c>
      <c r="I8" s="32">
        <v>0.15048629705756453</v>
      </c>
      <c r="J8" s="32">
        <v>0.13862229227243525</v>
      </c>
      <c r="L8" s="93">
        <f>(J8-D8)/D8</f>
        <v>-0.4013263514408638</v>
      </c>
    </row>
    <row r="9" spans="2:10" ht="12.75">
      <c r="B9" s="23" t="s">
        <v>3</v>
      </c>
      <c r="C9" s="124" t="s">
        <v>64</v>
      </c>
      <c r="D9" s="33">
        <v>0.014072217898948271</v>
      </c>
      <c r="E9" s="33">
        <v>0.00022274375474668352</v>
      </c>
      <c r="F9" s="33">
        <v>0.0001642229732394143</v>
      </c>
      <c r="G9" s="33">
        <v>0.00014894847260456294</v>
      </c>
      <c r="H9" s="33">
        <v>0.00019653976265811138</v>
      </c>
      <c r="I9" s="33">
        <v>0.00015504864548224334</v>
      </c>
      <c r="J9" s="33">
        <v>0.00016191665233345333</v>
      </c>
    </row>
    <row r="10" spans="2:10" ht="12.75">
      <c r="B10" s="23"/>
      <c r="C10" s="124" t="s">
        <v>65</v>
      </c>
      <c r="D10" s="33">
        <v>0.18696682488819727</v>
      </c>
      <c r="E10" s="33">
        <v>0.12995436542341304</v>
      </c>
      <c r="F10" s="33">
        <v>0.13095202852410234</v>
      </c>
      <c r="G10" s="33">
        <v>0.13166181670145866</v>
      </c>
      <c r="H10" s="33">
        <v>0.1281536894493027</v>
      </c>
      <c r="I10" s="33">
        <v>0.12183922850382276</v>
      </c>
      <c r="J10" s="33">
        <v>0.11125850967101017</v>
      </c>
    </row>
    <row r="11" spans="2:10" ht="12.75">
      <c r="B11" s="23"/>
      <c r="C11" s="124" t="s">
        <v>4</v>
      </c>
      <c r="D11" s="33">
        <v>0.030509969944692322</v>
      </c>
      <c r="E11" s="33">
        <v>0.021861881707173642</v>
      </c>
      <c r="F11" s="33">
        <v>0.02109869070518542</v>
      </c>
      <c r="G11" s="33">
        <v>0.024028347424380165</v>
      </c>
      <c r="H11" s="33">
        <v>0.028572735866445747</v>
      </c>
      <c r="I11" s="33">
        <v>0.02849201990825952</v>
      </c>
      <c r="J11" s="33">
        <v>0.02720186594909164</v>
      </c>
    </row>
    <row r="12" spans="2:12" ht="12.75">
      <c r="B12" s="22" t="s">
        <v>6</v>
      </c>
      <c r="C12" s="22"/>
      <c r="D12" s="32">
        <v>0.15618593049372329</v>
      </c>
      <c r="E12" s="32">
        <v>0.18285839721931282</v>
      </c>
      <c r="F12" s="32">
        <v>0.1783630012064824</v>
      </c>
      <c r="G12" s="32">
        <v>0.17678258309851322</v>
      </c>
      <c r="H12" s="32">
        <v>0.1766073629401075</v>
      </c>
      <c r="I12" s="32">
        <v>0.1717086236626285</v>
      </c>
      <c r="J12" s="32">
        <v>0.15637077258550666</v>
      </c>
      <c r="L12" s="93">
        <f>(J12-D12)/D12</f>
        <v>0.001183474665093508</v>
      </c>
    </row>
    <row r="13" spans="2:10" ht="12.75">
      <c r="B13" s="3" t="s">
        <v>7</v>
      </c>
      <c r="C13" s="3" t="s">
        <v>8</v>
      </c>
      <c r="D13" s="33">
        <v>0.0010634058961592448</v>
      </c>
      <c r="E13" s="33">
        <v>0.0018018280981896661</v>
      </c>
      <c r="F13" s="33">
        <v>0.0018642743327687312</v>
      </c>
      <c r="G13" s="33">
        <v>0.0020674301737152695</v>
      </c>
      <c r="H13" s="33">
        <v>0.0019563820492365775</v>
      </c>
      <c r="I13" s="33">
        <v>0.0018124832005228459</v>
      </c>
      <c r="J13" s="33">
        <v>0.0016624926634106903</v>
      </c>
    </row>
    <row r="14" spans="2:10" ht="12.75">
      <c r="B14" s="3"/>
      <c r="C14" s="3" t="s">
        <v>9</v>
      </c>
      <c r="D14" s="33">
        <v>0.0028038077532838435</v>
      </c>
      <c r="E14" s="33">
        <v>0.005570081023655154</v>
      </c>
      <c r="F14" s="33">
        <v>0.005621373381531446</v>
      </c>
      <c r="G14" s="33">
        <v>0.00615053861776045</v>
      </c>
      <c r="H14" s="33">
        <v>0.00589618888542679</v>
      </c>
      <c r="I14" s="33">
        <v>0.005683501520798514</v>
      </c>
      <c r="J14" s="33">
        <v>0.005255866029736602</v>
      </c>
    </row>
    <row r="15" spans="2:10" ht="12.75">
      <c r="B15" s="3" t="s">
        <v>10</v>
      </c>
      <c r="C15" s="3" t="s">
        <v>11</v>
      </c>
      <c r="D15" s="33">
        <v>0.07329079130447312</v>
      </c>
      <c r="E15" s="33">
        <v>0.08753868779227314</v>
      </c>
      <c r="F15" s="33">
        <v>0.08167742466053601</v>
      </c>
      <c r="G15" s="33">
        <v>0.07695900884260135</v>
      </c>
      <c r="H15" s="33">
        <v>0.07333652128824468</v>
      </c>
      <c r="I15" s="33">
        <v>0.06882706384257364</v>
      </c>
      <c r="J15" s="33">
        <v>0.05574954897181817</v>
      </c>
    </row>
    <row r="16" spans="2:10" ht="12.75">
      <c r="B16" s="3"/>
      <c r="C16" s="3" t="s">
        <v>12</v>
      </c>
      <c r="D16" s="33">
        <v>0.006519317195092791</v>
      </c>
      <c r="E16" s="33">
        <v>0.011213651707982253</v>
      </c>
      <c r="F16" s="33">
        <v>0.011550667387067169</v>
      </c>
      <c r="G16" s="33">
        <v>0.012116601048361732</v>
      </c>
      <c r="H16" s="33">
        <v>0.012583961512150637</v>
      </c>
      <c r="I16" s="33">
        <v>0.013155862852668712</v>
      </c>
      <c r="J16" s="33">
        <v>0.012786723859943517</v>
      </c>
    </row>
    <row r="17" spans="2:10" ht="12.75">
      <c r="B17" s="3"/>
      <c r="C17" s="3" t="s">
        <v>13</v>
      </c>
      <c r="D17" s="33">
        <v>0.0054844815342919495</v>
      </c>
      <c r="E17" s="33">
        <v>0.007275252493504942</v>
      </c>
      <c r="F17" s="33">
        <v>0.006599472891856736</v>
      </c>
      <c r="G17" s="33">
        <v>0.006602317733416347</v>
      </c>
      <c r="H17" s="33">
        <v>0.006689881797122045</v>
      </c>
      <c r="I17" s="33">
        <v>0.007056364212092402</v>
      </c>
      <c r="J17" s="33">
        <v>0.0067399376591124344</v>
      </c>
    </row>
    <row r="18" spans="2:10" ht="12.75">
      <c r="B18" s="3"/>
      <c r="C18" s="3" t="s">
        <v>14</v>
      </c>
      <c r="D18" s="33">
        <v>0.025002392317851514</v>
      </c>
      <c r="E18" s="33">
        <v>0.027204749860439338</v>
      </c>
      <c r="F18" s="33">
        <v>0.027792711696966135</v>
      </c>
      <c r="G18" s="33">
        <v>0.02830427351983794</v>
      </c>
      <c r="H18" s="33">
        <v>0.028879025379823783</v>
      </c>
      <c r="I18" s="33">
        <v>0.02944801274291709</v>
      </c>
      <c r="J18" s="33">
        <v>0.028822804716449203</v>
      </c>
    </row>
    <row r="19" spans="2:10" ht="12.75">
      <c r="B19" s="3"/>
      <c r="C19" s="3" t="s">
        <v>15</v>
      </c>
      <c r="D19" s="33">
        <v>0.00018176890943018162</v>
      </c>
      <c r="E19" s="33">
        <v>0.00028437914600856437</v>
      </c>
      <c r="F19" s="33">
        <v>0.00026055246399534843</v>
      </c>
      <c r="G19" s="33">
        <v>0.0002654670486565112</v>
      </c>
      <c r="H19" s="33">
        <v>0.00024956687343992754</v>
      </c>
      <c r="I19" s="33">
        <v>0.00026603139947954207</v>
      </c>
      <c r="J19" s="33">
        <v>0.00025257878854618646</v>
      </c>
    </row>
    <row r="20" spans="2:10" ht="12.75">
      <c r="B20" s="3"/>
      <c r="C20" s="3" t="s">
        <v>16</v>
      </c>
      <c r="D20" s="33">
        <v>0</v>
      </c>
      <c r="E20" s="33">
        <v>8.202955536341648E-05</v>
      </c>
      <c r="F20" s="33">
        <v>7.839514407616815E-05</v>
      </c>
      <c r="G20" s="33">
        <v>8.63887534873494E-05</v>
      </c>
      <c r="H20" s="33">
        <v>8.148994544731021E-05</v>
      </c>
      <c r="I20" s="33">
        <v>7.358846202553891E-05</v>
      </c>
      <c r="J20" s="33">
        <v>7.144520984155448E-05</v>
      </c>
    </row>
    <row r="21" spans="2:10" ht="12.75">
      <c r="B21" s="3" t="s">
        <v>18</v>
      </c>
      <c r="C21" s="124" t="s">
        <v>18</v>
      </c>
      <c r="D21" s="33">
        <v>0.024149909881476354</v>
      </c>
      <c r="E21" s="33">
        <v>0.024859214335871956</v>
      </c>
      <c r="F21" s="33">
        <v>0.026512529614645265</v>
      </c>
      <c r="G21" s="33">
        <v>0.026967842101459492</v>
      </c>
      <c r="H21" s="33">
        <v>0.027554478439941098</v>
      </c>
      <c r="I21" s="33">
        <v>0.02662768513708825</v>
      </c>
      <c r="J21" s="33">
        <v>0.02544146779894094</v>
      </c>
    </row>
    <row r="22" spans="2:10" ht="12.75">
      <c r="B22" s="3"/>
      <c r="C22" s="3" t="s">
        <v>19</v>
      </c>
      <c r="D22" s="33">
        <v>3.372231331349394E-05</v>
      </c>
      <c r="E22" s="33">
        <v>2.137299330458448E-05</v>
      </c>
      <c r="F22" s="33">
        <v>1.860738222347602E-05</v>
      </c>
      <c r="G22" s="33">
        <v>1.489180434970034E-05</v>
      </c>
      <c r="H22" s="33">
        <v>1.4285374582355305E-05</v>
      </c>
      <c r="I22" s="33">
        <v>1.4034765967741516E-05</v>
      </c>
      <c r="J22" s="33">
        <v>4.548196347595121E-06</v>
      </c>
    </row>
    <row r="23" spans="2:10" ht="12.75">
      <c r="B23" s="3" t="s">
        <v>20</v>
      </c>
      <c r="C23" s="3" t="s">
        <v>21</v>
      </c>
      <c r="D23" s="33">
        <v>0.008490248127367091</v>
      </c>
      <c r="E23" s="33">
        <v>0.007170219537827689</v>
      </c>
      <c r="F23" s="33">
        <v>0.006611897230206061</v>
      </c>
      <c r="G23" s="33">
        <v>0.007369214792303754</v>
      </c>
      <c r="H23" s="33">
        <v>0.008942780732805213</v>
      </c>
      <c r="I23" s="33">
        <v>0.00798418204169904</v>
      </c>
      <c r="J23" s="33">
        <v>0.008409529606581952</v>
      </c>
    </row>
    <row r="24" spans="2:10" ht="12.75">
      <c r="B24" s="3" t="s">
        <v>22</v>
      </c>
      <c r="C24" s="3" t="s">
        <v>23</v>
      </c>
      <c r="D24" s="33">
        <v>0.0049456972688677455</v>
      </c>
      <c r="E24" s="33">
        <v>0.0029663322580302334</v>
      </c>
      <c r="F24" s="33">
        <v>0.002778900015882237</v>
      </c>
      <c r="G24" s="33">
        <v>0.0024860903526225304</v>
      </c>
      <c r="H24" s="33">
        <v>0.002511751376405429</v>
      </c>
      <c r="I24" s="33">
        <v>0.0025475213234798367</v>
      </c>
      <c r="J24" s="33">
        <v>0.0026245363177135796</v>
      </c>
    </row>
    <row r="25" spans="2:10" ht="12.75">
      <c r="B25" s="3" t="s">
        <v>24</v>
      </c>
      <c r="C25" s="3" t="s">
        <v>25</v>
      </c>
      <c r="D25" s="33">
        <v>0.004220387992115974</v>
      </c>
      <c r="E25" s="33">
        <v>0.00687059841686191</v>
      </c>
      <c r="F25" s="33">
        <v>0.006996195004727641</v>
      </c>
      <c r="G25" s="33">
        <v>0.007392518309940748</v>
      </c>
      <c r="H25" s="33">
        <v>0.007911049285481624</v>
      </c>
      <c r="I25" s="33">
        <v>0.008212292161315402</v>
      </c>
      <c r="J25" s="33">
        <v>0.008549292767064226</v>
      </c>
    </row>
    <row r="26" spans="2:12" ht="12.75">
      <c r="B26" s="22" t="s">
        <v>62</v>
      </c>
      <c r="C26" s="125" t="s">
        <v>26</v>
      </c>
      <c r="D26" s="32">
        <v>0.018846105423218167</v>
      </c>
      <c r="E26" s="32">
        <v>0.007365308860888815</v>
      </c>
      <c r="F26" s="32">
        <v>0.007097881821952815</v>
      </c>
      <c r="G26" s="32">
        <v>0.007981895656596382</v>
      </c>
      <c r="H26" s="32">
        <v>0.0090832613045021</v>
      </c>
      <c r="I26" s="32">
        <v>0.009143967092525202</v>
      </c>
      <c r="J26" s="32">
        <v>0.00867658102187177</v>
      </c>
      <c r="L26" s="93">
        <f>(J26-D26)/D26</f>
        <v>-0.5396088036745073</v>
      </c>
    </row>
    <row r="27" spans="2:12" ht="12.75">
      <c r="B27" s="22" t="s">
        <v>27</v>
      </c>
      <c r="C27" s="22"/>
      <c r="D27" s="32">
        <v>0.10530120664065863</v>
      </c>
      <c r="E27" s="32">
        <v>0.05944290474480252</v>
      </c>
      <c r="F27" s="32">
        <v>0.056439807729147265</v>
      </c>
      <c r="G27" s="32">
        <v>0.05567963001579554</v>
      </c>
      <c r="H27" s="32">
        <v>0.0597107601909499</v>
      </c>
      <c r="I27" s="32">
        <v>0.0560610116539808</v>
      </c>
      <c r="J27" s="32">
        <v>0.05633391943076922</v>
      </c>
      <c r="L27" s="93">
        <f>(J27-D27)/D27</f>
        <v>-0.46502114051732324</v>
      </c>
    </row>
    <row r="28" spans="2:10" ht="12.75">
      <c r="B28" s="3" t="s">
        <v>28</v>
      </c>
      <c r="C28" s="124" t="s">
        <v>143</v>
      </c>
      <c r="D28" s="33">
        <v>0.10530120664065863</v>
      </c>
      <c r="E28" s="33">
        <v>0.05944290474480252</v>
      </c>
      <c r="F28" s="33">
        <v>0.056439807729147265</v>
      </c>
      <c r="G28" s="33">
        <v>0.05567963001579554</v>
      </c>
      <c r="H28" s="33">
        <v>0.0597107601909499</v>
      </c>
      <c r="I28" s="33">
        <v>0.0560610116539808</v>
      </c>
      <c r="J28" s="33">
        <v>0.05633391943076922</v>
      </c>
    </row>
    <row r="29" spans="2:12" ht="12.75">
      <c r="B29" s="22" t="s">
        <v>30</v>
      </c>
      <c r="C29" s="22"/>
      <c r="D29" s="32">
        <v>5.3953494633238845</v>
      </c>
      <c r="E29" s="32">
        <v>4.4812376486096595</v>
      </c>
      <c r="F29" s="32">
        <v>4.356525808424684</v>
      </c>
      <c r="G29" s="32">
        <v>4.199510046203319</v>
      </c>
      <c r="H29" s="32">
        <v>4.13828640246067</v>
      </c>
      <c r="I29" s="32">
        <v>3.951598468200448</v>
      </c>
      <c r="J29" s="32">
        <v>3.8513648335529935</v>
      </c>
      <c r="L29" s="93">
        <f>(J29-D29)/D29</f>
        <v>-0.28616953179149524</v>
      </c>
    </row>
    <row r="30" spans="2:10" ht="12.75">
      <c r="B30" s="23" t="s">
        <v>31</v>
      </c>
      <c r="C30" s="124" t="s">
        <v>144</v>
      </c>
      <c r="D30" s="33">
        <v>0.10813475586769623</v>
      </c>
      <c r="E30" s="33">
        <v>0.0998897328816511</v>
      </c>
      <c r="F30" s="33">
        <v>0.09698674082854894</v>
      </c>
      <c r="G30" s="33">
        <v>0.09768484175396883</v>
      </c>
      <c r="H30" s="33">
        <v>0.09233208008059718</v>
      </c>
      <c r="I30" s="33">
        <v>0.08843784747746056</v>
      </c>
      <c r="J30" s="33">
        <v>0.0869586684777273</v>
      </c>
    </row>
    <row r="31" spans="2:10" ht="12.75">
      <c r="B31" s="23"/>
      <c r="C31" s="16" t="s">
        <v>83</v>
      </c>
      <c r="D31" s="33">
        <v>0.007170485822365038</v>
      </c>
      <c r="E31" s="33">
        <v>0.006865910581745133</v>
      </c>
      <c r="F31" s="33">
        <v>0.00684996154785178</v>
      </c>
      <c r="G31" s="33">
        <v>0.006879964100482405</v>
      </c>
      <c r="H31" s="33">
        <v>0.006865530629901613</v>
      </c>
      <c r="I31" s="33">
        <v>0.0068070896944643225</v>
      </c>
      <c r="J31" s="33">
        <v>0.006616216324627071</v>
      </c>
    </row>
    <row r="32" spans="2:10" ht="12.75">
      <c r="B32" s="23"/>
      <c r="C32" s="16" t="s">
        <v>84</v>
      </c>
      <c r="D32" s="33">
        <v>0.271617871925748</v>
      </c>
      <c r="E32" s="33">
        <v>0.2658682942129642</v>
      </c>
      <c r="F32" s="33">
        <v>0.2654121730567452</v>
      </c>
      <c r="G32" s="33">
        <v>0.2655351493815061</v>
      </c>
      <c r="H32" s="33">
        <v>0.26164049740486184</v>
      </c>
      <c r="I32" s="33">
        <v>0.25538920163144097</v>
      </c>
      <c r="J32" s="33">
        <v>0.24872508653111186</v>
      </c>
    </row>
    <row r="33" spans="2:10" ht="12.75">
      <c r="B33" s="23"/>
      <c r="C33" s="16" t="s">
        <v>85</v>
      </c>
      <c r="D33" s="33">
        <v>0.0873121294327733</v>
      </c>
      <c r="E33" s="33">
        <v>0.049644944068928415</v>
      </c>
      <c r="F33" s="33">
        <v>0.05479889919758567</v>
      </c>
      <c r="G33" s="33">
        <v>0.052060990096122826</v>
      </c>
      <c r="H33" s="33">
        <v>0.04614739799305426</v>
      </c>
      <c r="I33" s="33">
        <v>0.048616485700325666</v>
      </c>
      <c r="J33" s="33">
        <v>0.04413336151808243</v>
      </c>
    </row>
    <row r="34" spans="2:10" ht="12.75">
      <c r="B34" s="23"/>
      <c r="C34" s="16" t="s">
        <v>86</v>
      </c>
      <c r="D34" s="33">
        <v>4.915751647176324</v>
      </c>
      <c r="E34" s="33">
        <v>4.05896876686437</v>
      </c>
      <c r="F34" s="33">
        <v>3.9324780337939527</v>
      </c>
      <c r="G34" s="33">
        <v>3.7773491008712385</v>
      </c>
      <c r="H34" s="33">
        <v>3.7313008963522556</v>
      </c>
      <c r="I34" s="33">
        <v>3.552347843696756</v>
      </c>
      <c r="J34" s="33">
        <v>3.4649315007014447</v>
      </c>
    </row>
    <row r="35" spans="2:10" ht="12.75">
      <c r="B35" s="23"/>
      <c r="C35" s="3" t="s">
        <v>77</v>
      </c>
      <c r="D35" s="33">
        <v>0.0053625730989775595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</row>
    <row r="36" spans="2:12" ht="12.75">
      <c r="B36" s="22" t="s">
        <v>33</v>
      </c>
      <c r="C36" s="22"/>
      <c r="D36" s="32">
        <v>0.40495140466532487</v>
      </c>
      <c r="E36" s="32">
        <v>3.226156017902793E-05</v>
      </c>
      <c r="F36" s="32">
        <v>3.207535490433808E-05</v>
      </c>
      <c r="G36" s="32">
        <v>3.212275901888927E-05</v>
      </c>
      <c r="H36" s="32">
        <v>3.22339497564006E-05</v>
      </c>
      <c r="I36" s="32">
        <v>3.20908483669923E-05</v>
      </c>
      <c r="J36" s="32">
        <v>3.062120915453332E-05</v>
      </c>
      <c r="L36" s="93">
        <f>(J36-D36)/D36</f>
        <v>-0.999924383002993</v>
      </c>
    </row>
    <row r="37" spans="2:10" ht="12.75">
      <c r="B37" s="23" t="s">
        <v>34</v>
      </c>
      <c r="C37" s="23" t="s">
        <v>35</v>
      </c>
      <c r="D37" s="33">
        <v>0.00829687740324023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2:10" ht="12.75">
      <c r="B38" s="23"/>
      <c r="C38" s="16" t="s">
        <v>87</v>
      </c>
      <c r="D38" s="33">
        <v>0.3941170437603268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2:10" ht="12.75">
      <c r="B39" s="23"/>
      <c r="C39" s="16" t="s">
        <v>88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2:10" ht="12.75">
      <c r="B40" s="23"/>
      <c r="C40" s="16" t="s">
        <v>41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</row>
    <row r="41" spans="2:10" ht="12.75">
      <c r="B41" s="23"/>
      <c r="C41" s="124" t="s">
        <v>145</v>
      </c>
      <c r="D41" s="33">
        <v>0.002537483501757824</v>
      </c>
      <c r="E41" s="33">
        <v>3.226156017902793E-05</v>
      </c>
      <c r="F41" s="33">
        <v>3.207535490433808E-05</v>
      </c>
      <c r="G41" s="33">
        <v>3.212275901888927E-05</v>
      </c>
      <c r="H41" s="33">
        <v>3.22339497564006E-05</v>
      </c>
      <c r="I41" s="33">
        <v>3.20908483669923E-05</v>
      </c>
      <c r="J41" s="33">
        <v>3.062120915453332E-05</v>
      </c>
    </row>
    <row r="42" spans="2:12" ht="12.75">
      <c r="B42" s="22" t="s">
        <v>43</v>
      </c>
      <c r="C42" s="22"/>
      <c r="D42" s="32">
        <v>0.006152686531264731</v>
      </c>
      <c r="E42" s="32">
        <v>0.0018716682859778683</v>
      </c>
      <c r="F42" s="32">
        <v>0.0016026282159463502</v>
      </c>
      <c r="G42" s="32">
        <v>0.0011376028144675287</v>
      </c>
      <c r="H42" s="32">
        <v>0.0015439805236853433</v>
      </c>
      <c r="I42" s="32">
        <v>0.001626188091583885</v>
      </c>
      <c r="J42" s="32">
        <v>0.0013169304093133506</v>
      </c>
      <c r="L42" s="93">
        <f>(J42-D42)/D42</f>
        <v>-0.7859584747863555</v>
      </c>
    </row>
    <row r="43" spans="2:10" ht="15.75">
      <c r="B43" s="23" t="s">
        <v>89</v>
      </c>
      <c r="C43" s="23" t="s">
        <v>90</v>
      </c>
      <c r="D43" s="33">
        <v>0.005751725501343226</v>
      </c>
      <c r="E43" s="33">
        <v>0.0012027830141254608</v>
      </c>
      <c r="F43" s="33">
        <v>0.0009686642947158439</v>
      </c>
      <c r="G43" s="33">
        <v>0.0007035212715721067</v>
      </c>
      <c r="H43" s="33">
        <v>0.0005621571015606868</v>
      </c>
      <c r="I43" s="33">
        <v>0.0006166715585569467</v>
      </c>
      <c r="J43" s="33">
        <v>0.00036053786267959396</v>
      </c>
    </row>
    <row r="44" spans="2:10" ht="12.75">
      <c r="B44" s="23"/>
      <c r="C44" s="23" t="s">
        <v>45</v>
      </c>
      <c r="D44" s="33">
        <v>0.00011709792415187388</v>
      </c>
      <c r="E44" s="33">
        <v>0.00018371180496714617</v>
      </c>
      <c r="F44" s="33">
        <v>0.00019136730152087122</v>
      </c>
      <c r="G44" s="33">
        <v>6.911740886673084E-06</v>
      </c>
      <c r="H44" s="33">
        <v>0.0006078494553468195</v>
      </c>
      <c r="I44" s="33">
        <v>0.0006656106655793353</v>
      </c>
      <c r="J44" s="33">
        <v>0.000647239669375234</v>
      </c>
    </row>
    <row r="45" spans="2:10" ht="12.75">
      <c r="B45" s="23" t="s">
        <v>51</v>
      </c>
      <c r="C45" s="23" t="s">
        <v>45</v>
      </c>
      <c r="D45" s="33">
        <v>7.026964313811744E-05</v>
      </c>
      <c r="E45" s="33">
        <v>0.0003041636223647782</v>
      </c>
      <c r="F45" s="33">
        <v>0.0002712787862420081</v>
      </c>
      <c r="G45" s="33">
        <v>0.000273297588436263</v>
      </c>
      <c r="H45" s="33">
        <v>0.0002457325536916795</v>
      </c>
      <c r="I45" s="33">
        <v>0.000207188045118059</v>
      </c>
      <c r="J45" s="33">
        <v>0.00018350509534099883</v>
      </c>
    </row>
    <row r="46" spans="2:10" ht="12.75">
      <c r="B46" s="23" t="s">
        <v>54</v>
      </c>
      <c r="C46" s="23" t="s">
        <v>45</v>
      </c>
      <c r="D46" s="33">
        <v>0.00021359346263151324</v>
      </c>
      <c r="E46" s="33">
        <v>0.00018100984452048297</v>
      </c>
      <c r="F46" s="33">
        <v>0.00017131783346762688</v>
      </c>
      <c r="G46" s="33">
        <v>0.00015387221357248597</v>
      </c>
      <c r="H46" s="33">
        <v>0.00012824141308615742</v>
      </c>
      <c r="I46" s="33">
        <v>0.00013671782232954377</v>
      </c>
      <c r="J46" s="33">
        <v>0.00012564778191752376</v>
      </c>
    </row>
    <row r="47" spans="2:12" ht="12.75">
      <c r="B47" s="22" t="s">
        <v>63</v>
      </c>
      <c r="C47" s="18"/>
      <c r="D47" s="32">
        <v>0.09390036321378413</v>
      </c>
      <c r="E47" s="32">
        <v>0.1064018665119409</v>
      </c>
      <c r="F47" s="32">
        <v>0.10683438990272355</v>
      </c>
      <c r="G47" s="32">
        <v>0.10845260787283398</v>
      </c>
      <c r="H47" s="32">
        <v>0.1081642387970623</v>
      </c>
      <c r="I47" s="32">
        <v>0.10775309857194677</v>
      </c>
      <c r="J47" s="32">
        <v>0.10824554682361703</v>
      </c>
      <c r="L47" s="93">
        <f>(J47-D47)/D47</f>
        <v>0.15277026753531342</v>
      </c>
    </row>
    <row r="48" spans="2:10" ht="12.75">
      <c r="B48" s="23" t="s">
        <v>57</v>
      </c>
      <c r="C48" s="16" t="s">
        <v>81</v>
      </c>
      <c r="D48" s="33">
        <v>0.09121159589175162</v>
      </c>
      <c r="E48" s="33">
        <v>0.10230063693052181</v>
      </c>
      <c r="F48" s="33">
        <v>0.10273509212788726</v>
      </c>
      <c r="G48" s="33">
        <v>0.1043656072084925</v>
      </c>
      <c r="H48" s="33">
        <v>0.10408523154306683</v>
      </c>
      <c r="I48" s="33">
        <v>0.10367842289835436</v>
      </c>
      <c r="J48" s="33">
        <v>0.10417842136542828</v>
      </c>
    </row>
    <row r="49" spans="2:10" ht="12.75">
      <c r="B49" s="23"/>
      <c r="C49" s="16" t="s">
        <v>66</v>
      </c>
      <c r="D49" s="33">
        <v>0.0026887673220325086</v>
      </c>
      <c r="E49" s="33">
        <v>0.004101229581419091</v>
      </c>
      <c r="F49" s="33">
        <v>0.004099297774836296</v>
      </c>
      <c r="G49" s="33">
        <v>0.004087000664341471</v>
      </c>
      <c r="H49" s="33">
        <v>0.004079007253995473</v>
      </c>
      <c r="I49" s="33">
        <v>0.004074675673592422</v>
      </c>
      <c r="J49" s="33">
        <v>0.0040671254581887495</v>
      </c>
    </row>
    <row r="50" spans="2:12" ht="12.75">
      <c r="B50" s="22" t="s">
        <v>61</v>
      </c>
      <c r="C50" s="124" t="s">
        <v>146</v>
      </c>
      <c r="D50" s="32">
        <v>0.012912856517392556</v>
      </c>
      <c r="E50" s="32">
        <v>0.017332393894355914</v>
      </c>
      <c r="F50" s="32">
        <v>0.02325520452583251</v>
      </c>
      <c r="G50" s="32">
        <v>0.023985833758735295</v>
      </c>
      <c r="H50" s="32">
        <v>0.02101972209273447</v>
      </c>
      <c r="I50" s="32">
        <v>0.020446138729551568</v>
      </c>
      <c r="J50" s="32">
        <v>0.020559136984826077</v>
      </c>
      <c r="L50" s="93">
        <f>(J50-D50)/D50</f>
        <v>0.5921447711538195</v>
      </c>
    </row>
    <row r="51" spans="2:10" ht="12.75">
      <c r="B51" s="23"/>
      <c r="C51" s="16"/>
      <c r="D51" s="33"/>
      <c r="E51" s="33"/>
      <c r="F51" s="33"/>
      <c r="G51" s="33"/>
      <c r="H51" s="33"/>
      <c r="I51" s="33"/>
      <c r="J51" s="33"/>
    </row>
    <row r="52" spans="2:12" ht="12.75">
      <c r="B52" s="22" t="s">
        <v>59</v>
      </c>
      <c r="C52" s="18"/>
      <c r="D52" s="32">
        <f>D50+D47+D42+D36+D29+D27+D26+D12+D8</f>
        <v>6.425149029541089</v>
      </c>
      <c r="E52" s="32">
        <f aca="true" t="shared" si="0" ref="E52:J52">E50+E47+E42+E36+E29+E27+E26+E12+E8</f>
        <v>5.00858144057245</v>
      </c>
      <c r="F52" s="32">
        <f t="shared" si="0"/>
        <v>4.882365739384201</v>
      </c>
      <c r="G52" s="32">
        <f t="shared" si="0"/>
        <v>4.7294014347777225</v>
      </c>
      <c r="H52" s="32">
        <f t="shared" si="0"/>
        <v>4.6713709273378745</v>
      </c>
      <c r="I52" s="32">
        <f t="shared" si="0"/>
        <v>4.468855883908596</v>
      </c>
      <c r="J52" s="32">
        <f t="shared" si="0"/>
        <v>4.341520634290488</v>
      </c>
      <c r="L52" s="93">
        <f>(J52-D52)/D52</f>
        <v>-0.32429261728726355</v>
      </c>
    </row>
    <row r="53" spans="3:10" ht="12.75">
      <c r="C53"/>
      <c r="D53" s="34"/>
      <c r="E53" s="34"/>
      <c r="F53" s="34"/>
      <c r="G53" s="34"/>
      <c r="H53" s="34"/>
      <c r="I53" s="34"/>
      <c r="J53" s="34"/>
    </row>
    <row r="54" spans="2:12" ht="12.75">
      <c r="B54" s="94" t="s">
        <v>159</v>
      </c>
      <c r="C54" s="95"/>
      <c r="D54" s="96">
        <f>D52-D50</f>
        <v>6.412236173023697</v>
      </c>
      <c r="E54" s="96">
        <f aca="true" t="shared" si="1" ref="E54:J54">E52-E50</f>
        <v>4.991249046678094</v>
      </c>
      <c r="F54" s="96">
        <f t="shared" si="1"/>
        <v>4.8591105348583685</v>
      </c>
      <c r="G54" s="96">
        <f t="shared" si="1"/>
        <v>4.705415601018987</v>
      </c>
      <c r="H54" s="96">
        <f t="shared" si="1"/>
        <v>4.65035120524514</v>
      </c>
      <c r="I54" s="96">
        <f t="shared" si="1"/>
        <v>4.4484097451790445</v>
      </c>
      <c r="J54" s="96">
        <f t="shared" si="1"/>
        <v>4.320961497305662</v>
      </c>
      <c r="K54" s="86"/>
      <c r="L54" s="97">
        <f>(J54-D54)/D54</f>
        <v>-0.32613812393811004</v>
      </c>
    </row>
    <row r="55" ht="15" customHeight="1"/>
    <row r="56" spans="2:3" ht="16.5">
      <c r="B56" s="8" t="s">
        <v>150</v>
      </c>
      <c r="C56" t="s">
        <v>141</v>
      </c>
    </row>
    <row r="57" ht="12.75"/>
    <row r="58" spans="2:10" ht="12.75">
      <c r="B58" s="2" t="s">
        <v>0</v>
      </c>
      <c r="C58" s="2" t="s">
        <v>1</v>
      </c>
      <c r="D58" s="2">
        <v>1990</v>
      </c>
      <c r="E58" s="2">
        <v>2003</v>
      </c>
      <c r="F58" s="2">
        <v>2004</v>
      </c>
      <c r="G58" s="2">
        <v>2005</v>
      </c>
      <c r="H58" s="2">
        <v>2006</v>
      </c>
      <c r="I58" s="2">
        <v>2007</v>
      </c>
      <c r="J58" s="2">
        <v>2008</v>
      </c>
    </row>
    <row r="59" ht="12.75"/>
    <row r="60" spans="2:10" ht="12.75">
      <c r="B60" s="2" t="s">
        <v>2</v>
      </c>
      <c r="C60" s="2"/>
      <c r="D60" s="4">
        <f aca="true" t="shared" si="2" ref="D60:J60">SUM(D61:D63)</f>
        <v>0.09276882302547958</v>
      </c>
      <c r="E60" s="4">
        <f t="shared" si="2"/>
        <v>0.0517011167161764</v>
      </c>
      <c r="F60" s="4">
        <f t="shared" si="2"/>
        <v>0.04987546762298083</v>
      </c>
      <c r="G60" s="4">
        <f t="shared" si="2"/>
        <v>0.05215131071789456</v>
      </c>
      <c r="H60" s="4">
        <f t="shared" si="2"/>
        <v>0.0533797320427441</v>
      </c>
      <c r="I60" s="4">
        <f t="shared" si="2"/>
        <v>0.04821879956329762</v>
      </c>
      <c r="J60" s="4">
        <f t="shared" si="2"/>
        <v>0.04716511536999177</v>
      </c>
    </row>
    <row r="61" spans="2:10" ht="12.75">
      <c r="B61" s="3" t="s">
        <v>3</v>
      </c>
      <c r="C61" s="124" t="s">
        <v>152</v>
      </c>
      <c r="D61" s="5">
        <v>0.0030404270973971473</v>
      </c>
      <c r="E61" s="5">
        <v>0.0001815621016324374</v>
      </c>
      <c r="F61" s="5">
        <v>0.00012030301202425753</v>
      </c>
      <c r="G61" s="5">
        <v>0.0001060029627292872</v>
      </c>
      <c r="H61" s="5">
        <v>0.00014847961825725558</v>
      </c>
      <c r="I61" s="5">
        <v>0.00010569486695384668</v>
      </c>
      <c r="J61" s="5">
        <v>0.0001082287872469534</v>
      </c>
    </row>
    <row r="62" spans="2:10" ht="12.75">
      <c r="B62" s="2"/>
      <c r="C62" s="124" t="s">
        <v>153</v>
      </c>
      <c r="D62" s="5">
        <v>0.061744741321216115</v>
      </c>
      <c r="E62" s="5">
        <v>0.030584079248527615</v>
      </c>
      <c r="F62" s="5">
        <v>0.029504732982181914</v>
      </c>
      <c r="G62" s="5">
        <v>0.028861876830787246</v>
      </c>
      <c r="H62" s="5">
        <v>0.025400637248305956</v>
      </c>
      <c r="I62" s="5">
        <v>0.02034281015946239</v>
      </c>
      <c r="J62" s="5">
        <v>0.020650669073263187</v>
      </c>
    </row>
    <row r="63" spans="2:10" ht="12.75">
      <c r="B63" s="2"/>
      <c r="C63" s="124" t="s">
        <v>4</v>
      </c>
      <c r="D63" s="5">
        <v>0.02798365460686632</v>
      </c>
      <c r="E63" s="5">
        <v>0.020935475366016348</v>
      </c>
      <c r="F63" s="5">
        <v>0.02025043162877466</v>
      </c>
      <c r="G63" s="5">
        <v>0.02318343092437803</v>
      </c>
      <c r="H63" s="5">
        <v>0.027830615176180885</v>
      </c>
      <c r="I63" s="5">
        <v>0.02777029453688138</v>
      </c>
      <c r="J63" s="5">
        <v>0.02640621750948163</v>
      </c>
    </row>
    <row r="64" spans="2:10" ht="12.75">
      <c r="B64" s="2" t="s">
        <v>151</v>
      </c>
      <c r="C64" s="124" t="s">
        <v>18</v>
      </c>
      <c r="D64" s="92">
        <v>0.001344686325394202</v>
      </c>
      <c r="E64" s="92">
        <v>0.0009179908529358746</v>
      </c>
      <c r="F64" s="92">
        <v>0.0009223309399863041</v>
      </c>
      <c r="G64" s="92">
        <v>0.0009516000337928697</v>
      </c>
      <c r="H64" s="92">
        <v>0.001085606999226311</v>
      </c>
      <c r="I64" s="92">
        <v>0.000979901528852676</v>
      </c>
      <c r="J64" s="92">
        <v>0.000872886944876916</v>
      </c>
    </row>
    <row r="65" spans="2:10" ht="12.75">
      <c r="B65" s="2" t="s">
        <v>26</v>
      </c>
      <c r="C65" s="124" t="s">
        <v>26</v>
      </c>
      <c r="D65" s="92">
        <v>0.012972565871981248</v>
      </c>
      <c r="E65" s="92">
        <v>0.006021693675437291</v>
      </c>
      <c r="F65" s="92">
        <v>0.005777080681313201</v>
      </c>
      <c r="G65" s="92">
        <v>0.006557362262952983</v>
      </c>
      <c r="H65" s="92">
        <v>0.007782951712973143</v>
      </c>
      <c r="I65" s="92">
        <v>0.00792601331509778</v>
      </c>
      <c r="J65" s="92">
        <v>0.007305020201277573</v>
      </c>
    </row>
    <row r="66" spans="2:10" ht="12.75">
      <c r="B66" s="2" t="s">
        <v>28</v>
      </c>
      <c r="C66" s="124" t="s">
        <v>154</v>
      </c>
      <c r="D66" s="92">
        <v>0.06005597541363493</v>
      </c>
      <c r="E66" s="92">
        <v>0.03896453421996985</v>
      </c>
      <c r="F66" s="92">
        <v>0.03764049350344332</v>
      </c>
      <c r="G66" s="92">
        <v>0.03935553923247879</v>
      </c>
      <c r="H66" s="92">
        <v>0.042666356365596445</v>
      </c>
      <c r="I66" s="92">
        <v>0.038943895962565485</v>
      </c>
      <c r="J66" s="92">
        <v>0.03743728237226301</v>
      </c>
    </row>
    <row r="67" spans="2:10" ht="12.75">
      <c r="B67" s="2" t="s">
        <v>31</v>
      </c>
      <c r="C67" s="124" t="s">
        <v>155</v>
      </c>
      <c r="D67" s="92">
        <v>0.002618252250958345</v>
      </c>
      <c r="E67" s="92">
        <v>0.0018386732786322025</v>
      </c>
      <c r="F67" s="92">
        <v>0.0018217114396604974</v>
      </c>
      <c r="G67" s="92">
        <v>0.0018332456710681716</v>
      </c>
      <c r="H67" s="92">
        <v>0.0020081961953918102</v>
      </c>
      <c r="I67" s="92">
        <v>0.0018461846961955815</v>
      </c>
      <c r="J67" s="92">
        <v>0.001611781896062987</v>
      </c>
    </row>
    <row r="68" spans="2:10" ht="12.75">
      <c r="B68" s="2" t="s">
        <v>34</v>
      </c>
      <c r="C68" s="124" t="s">
        <v>156</v>
      </c>
      <c r="D68" s="92">
        <v>1.8173734398787477E-05</v>
      </c>
      <c r="E68" s="92">
        <v>1.1381776992224205E-06</v>
      </c>
      <c r="F68" s="92">
        <v>7.121475810086018E-07</v>
      </c>
      <c r="G68" s="92">
        <v>7.015469916773912E-07</v>
      </c>
      <c r="H68" s="92">
        <v>8.629883662973817E-07</v>
      </c>
      <c r="I68" s="92">
        <v>7.264515270263842E-07</v>
      </c>
      <c r="J68" s="92">
        <v>7.244231623154293E-07</v>
      </c>
    </row>
    <row r="69" spans="2:10" ht="12.75">
      <c r="B69" s="2" t="s">
        <v>61</v>
      </c>
      <c r="C69" s="124" t="s">
        <v>157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</row>
    <row r="70" ht="12.75"/>
    <row r="71" spans="2:10" ht="12.75">
      <c r="B71" s="2" t="s">
        <v>59</v>
      </c>
      <c r="D71" s="92">
        <f>SUM(D61:D69)</f>
        <v>0.16977847662184709</v>
      </c>
      <c r="E71" s="92">
        <f aca="true" t="shared" si="3" ref="E71:J71">SUM(E61:E69)</f>
        <v>0.09944514692085084</v>
      </c>
      <c r="F71" s="92">
        <f t="shared" si="3"/>
        <v>0.09603779633496515</v>
      </c>
      <c r="G71" s="92">
        <f t="shared" si="3"/>
        <v>0.10084975946517905</v>
      </c>
      <c r="H71" s="92">
        <f t="shared" si="3"/>
        <v>0.1069237063042981</v>
      </c>
      <c r="I71" s="92">
        <f t="shared" si="3"/>
        <v>0.09791552151753619</v>
      </c>
      <c r="J71" s="92">
        <f t="shared" si="3"/>
        <v>0.09439281120763457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19"/>
  <sheetViews>
    <sheetView showGridLines="0" zoomScale="70" zoomScaleNormal="70" zoomScalePageLayoutView="0" workbookViewId="0" topLeftCell="A1">
      <selection activeCell="I1" sqref="I1:J16384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43.140625" style="0" customWidth="1"/>
    <col min="4" max="4" width="9.7109375" style="0" customWidth="1"/>
    <col min="5" max="6" width="7.421875" style="0" customWidth="1"/>
    <col min="7" max="7" width="6.421875" style="0" customWidth="1"/>
    <col min="8" max="8" width="7.140625" style="0" customWidth="1"/>
    <col min="9" max="10" width="7.421875" style="0" customWidth="1"/>
    <col min="11" max="11" width="7.00390625" style="0" customWidth="1"/>
    <col min="12" max="12" width="1.8515625" style="0" customWidth="1"/>
    <col min="13" max="13" width="10.28125" style="131" bestFit="1" customWidth="1"/>
    <col min="15" max="15" width="12.00390625" style="0" customWidth="1"/>
    <col min="18" max="18" width="12.00390625" style="0" customWidth="1"/>
  </cols>
  <sheetData>
    <row r="2" spans="2:5" ht="16.5">
      <c r="B2" s="8" t="s">
        <v>104</v>
      </c>
      <c r="E2" t="s">
        <v>142</v>
      </c>
    </row>
    <row r="4" spans="2:14" ht="12.75">
      <c r="B4" s="2" t="s">
        <v>0</v>
      </c>
      <c r="C4" s="24" t="s">
        <v>1</v>
      </c>
      <c r="D4" s="24" t="s">
        <v>149</v>
      </c>
      <c r="E4" s="98">
        <v>1990</v>
      </c>
      <c r="F4" s="98">
        <v>2003</v>
      </c>
      <c r="G4" s="98">
        <v>2004</v>
      </c>
      <c r="H4" s="98">
        <v>2005</v>
      </c>
      <c r="I4" s="98">
        <v>2006</v>
      </c>
      <c r="J4" s="98">
        <v>2007</v>
      </c>
      <c r="K4" s="98">
        <v>2008</v>
      </c>
      <c r="L4" s="87"/>
      <c r="M4" s="130" t="s">
        <v>181</v>
      </c>
      <c r="N4" s="87"/>
    </row>
    <row r="5" spans="2:13" ht="12.75">
      <c r="B5" s="19"/>
      <c r="C5" s="19"/>
      <c r="D5" s="19"/>
      <c r="E5" s="25"/>
      <c r="F5" s="25"/>
      <c r="G5" s="25"/>
      <c r="H5" s="25"/>
      <c r="I5" s="25"/>
      <c r="J5" s="25"/>
      <c r="K5" s="25"/>
      <c r="M5" s="131" t="s">
        <v>182</v>
      </c>
    </row>
    <row r="6" spans="2:11" ht="12.7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3" ht="12.75">
      <c r="B8" s="2" t="s">
        <v>2</v>
      </c>
      <c r="C8" s="2"/>
      <c r="D8" s="27">
        <v>23.82475767919498</v>
      </c>
      <c r="E8" s="27">
        <v>23.688051522313053</v>
      </c>
      <c r="F8" s="27">
        <v>16.71065255969742</v>
      </c>
      <c r="G8" s="27">
        <v>16.466877479701452</v>
      </c>
      <c r="H8" s="27">
        <v>17.007813748601766</v>
      </c>
      <c r="I8" s="27">
        <v>16.55655784688835</v>
      </c>
      <c r="J8" s="27">
        <v>15.857981527960138</v>
      </c>
      <c r="K8" s="27">
        <v>15.664931078391389</v>
      </c>
      <c r="M8" s="128">
        <f>(K8-D8)/D8</f>
        <v>-0.34249358212483216</v>
      </c>
    </row>
    <row r="9" spans="2:13" ht="12.75">
      <c r="B9" s="3" t="s">
        <v>3</v>
      </c>
      <c r="C9" s="124" t="s">
        <v>64</v>
      </c>
      <c r="D9" s="89">
        <v>3.4634169370735437</v>
      </c>
      <c r="E9" s="28">
        <v>3.4634169370735437</v>
      </c>
      <c r="F9" s="28">
        <v>0.08720824630626411</v>
      </c>
      <c r="G9" s="28">
        <v>0.08205238883907187</v>
      </c>
      <c r="H9" s="28">
        <v>0.07714669886398681</v>
      </c>
      <c r="I9" s="28">
        <v>0.09000966430635313</v>
      </c>
      <c r="J9" s="28">
        <v>0.08610960118756505</v>
      </c>
      <c r="K9" s="28">
        <v>0.0941040604617206</v>
      </c>
      <c r="M9" s="132"/>
    </row>
    <row r="10" spans="2:13" ht="12.75">
      <c r="B10" s="3"/>
      <c r="C10" s="124" t="s">
        <v>65</v>
      </c>
      <c r="D10" s="89">
        <v>15.418957982219695</v>
      </c>
      <c r="E10" s="28">
        <v>15.418957982219695</v>
      </c>
      <c r="F10" s="28">
        <v>11.495869838239617</v>
      </c>
      <c r="G10" s="28">
        <v>11.28223773352208</v>
      </c>
      <c r="H10" s="28">
        <v>11.53106262180658</v>
      </c>
      <c r="I10" s="28">
        <v>10.537793734436875</v>
      </c>
      <c r="J10" s="28">
        <v>9.597984103375493</v>
      </c>
      <c r="K10" s="28">
        <v>9.343957042907942</v>
      </c>
      <c r="M10" s="132"/>
    </row>
    <row r="11" spans="2:13" ht="12.75">
      <c r="B11" s="3"/>
      <c r="C11" s="124" t="s">
        <v>4</v>
      </c>
      <c r="D11" s="89">
        <v>4.740328573764466</v>
      </c>
      <c r="E11" s="28">
        <v>4.740328573764466</v>
      </c>
      <c r="F11" s="28">
        <v>4.494407989139617</v>
      </c>
      <c r="G11" s="28">
        <v>4.416473223341723</v>
      </c>
      <c r="H11" s="28">
        <v>4.674325867072291</v>
      </c>
      <c r="I11" s="28">
        <v>5.184544367628719</v>
      </c>
      <c r="J11" s="28">
        <v>5.402672439065896</v>
      </c>
      <c r="K11" s="28">
        <v>5.432913088666785</v>
      </c>
      <c r="M11" s="132"/>
    </row>
    <row r="12" spans="2:13" ht="12.75">
      <c r="B12" s="3"/>
      <c r="C12" s="3" t="s">
        <v>5</v>
      </c>
      <c r="D12" s="89">
        <v>0.02617151204073409</v>
      </c>
      <c r="E12" s="28">
        <v>0.02617151204073409</v>
      </c>
      <c r="F12" s="28">
        <v>0.02445720475151878</v>
      </c>
      <c r="G12" s="28">
        <v>0.024445452105835347</v>
      </c>
      <c r="H12" s="28">
        <v>0.024294346584586242</v>
      </c>
      <c r="I12" s="28">
        <v>0.0235750828656197</v>
      </c>
      <c r="J12" s="28">
        <v>0.023893694370228775</v>
      </c>
      <c r="K12" s="28">
        <v>0.024096268930457892</v>
      </c>
      <c r="M12" s="132"/>
    </row>
    <row r="13" spans="2:13" ht="12.75">
      <c r="B13" s="3"/>
      <c r="C13" s="3" t="s">
        <v>91</v>
      </c>
      <c r="D13" s="89">
        <v>0.07916233361849498</v>
      </c>
      <c r="E13" s="28">
        <v>0</v>
      </c>
      <c r="F13" s="28">
        <v>0.42343219322073794</v>
      </c>
      <c r="G13" s="28">
        <v>0.4665341189776303</v>
      </c>
      <c r="H13" s="28">
        <v>0.503896592578419</v>
      </c>
      <c r="I13" s="28">
        <v>0.5368056459222627</v>
      </c>
      <c r="J13" s="28">
        <v>0.5692819154808636</v>
      </c>
      <c r="K13" s="28">
        <v>0.6013714241144219</v>
      </c>
      <c r="M13" s="132"/>
    </row>
    <row r="14" spans="2:13" ht="12.75">
      <c r="B14" s="3"/>
      <c r="C14" s="3" t="s">
        <v>92</v>
      </c>
      <c r="D14" s="89">
        <v>0</v>
      </c>
      <c r="E14" s="28">
        <v>0</v>
      </c>
      <c r="F14" s="28">
        <v>0.027663645298348603</v>
      </c>
      <c r="G14" s="28">
        <v>0.039170062503742636</v>
      </c>
      <c r="H14" s="28">
        <v>0.03764605348439945</v>
      </c>
      <c r="I14" s="28">
        <v>0.03698568208728139</v>
      </c>
      <c r="J14" s="28">
        <v>0.03603983971164597</v>
      </c>
      <c r="K14" s="28">
        <v>0.03440051234117195</v>
      </c>
      <c r="M14" s="132"/>
    </row>
    <row r="15" spans="2:13" ht="12.75">
      <c r="B15" s="3"/>
      <c r="C15" s="3" t="s">
        <v>93</v>
      </c>
      <c r="D15" s="89">
        <v>0.00030559609388664514</v>
      </c>
      <c r="E15" s="28">
        <v>0</v>
      </c>
      <c r="F15" s="28">
        <v>0.021842154167059966</v>
      </c>
      <c r="G15" s="28">
        <v>0.019308352926307667</v>
      </c>
      <c r="H15" s="28">
        <v>0.016593599087678</v>
      </c>
      <c r="I15" s="28">
        <v>0.01666600781352206</v>
      </c>
      <c r="J15" s="28">
        <v>0.01674267776367801</v>
      </c>
      <c r="K15" s="28">
        <v>0.01683097011183198</v>
      </c>
      <c r="M15" s="132"/>
    </row>
    <row r="16" spans="2:13" ht="12.75">
      <c r="B16" s="3"/>
      <c r="C16" s="3" t="s">
        <v>94</v>
      </c>
      <c r="D16" s="89">
        <v>0</v>
      </c>
      <c r="E16" s="28">
        <v>0</v>
      </c>
      <c r="F16" s="28">
        <v>0.0018024557132146496</v>
      </c>
      <c r="G16" s="28">
        <v>0.0028446421587798192</v>
      </c>
      <c r="H16" s="28">
        <v>0.0038760153265653533</v>
      </c>
      <c r="I16" s="28">
        <v>0.004906307252097385</v>
      </c>
      <c r="J16" s="28">
        <v>0.005937867694992892</v>
      </c>
      <c r="K16" s="28">
        <v>0.00696171451175407</v>
      </c>
      <c r="M16" s="132"/>
    </row>
    <row r="17" spans="2:13" ht="12.75">
      <c r="B17" s="3"/>
      <c r="C17" s="3" t="s">
        <v>95</v>
      </c>
      <c r="D17" s="89">
        <v>0.014699378278335831</v>
      </c>
      <c r="E17" s="28">
        <v>0</v>
      </c>
      <c r="F17" s="28">
        <v>0.00883712359990328</v>
      </c>
      <c r="G17" s="28">
        <v>0.009122388132438854</v>
      </c>
      <c r="H17" s="28">
        <v>0.009383581576482307</v>
      </c>
      <c r="I17" s="28">
        <v>0.009653223541720456</v>
      </c>
      <c r="J17" s="28">
        <v>0.00993066126006563</v>
      </c>
      <c r="K17" s="28">
        <v>0.005949659174273005</v>
      </c>
      <c r="M17" s="132"/>
    </row>
    <row r="18" spans="2:13" ht="12.75">
      <c r="B18" s="3"/>
      <c r="C18" s="3" t="s">
        <v>96</v>
      </c>
      <c r="D18" s="89">
        <v>0.08171536610582407</v>
      </c>
      <c r="E18" s="28">
        <v>0.03917651721461877</v>
      </c>
      <c r="F18" s="28">
        <v>0.12513170926113704</v>
      </c>
      <c r="G18" s="28">
        <v>0.12468911719384007</v>
      </c>
      <c r="H18" s="28">
        <v>0.12958837222078068</v>
      </c>
      <c r="I18" s="28">
        <v>0.11561813103389831</v>
      </c>
      <c r="J18" s="28">
        <v>0.10938872804970991</v>
      </c>
      <c r="K18" s="28">
        <v>0.10434633717102997</v>
      </c>
      <c r="M18" s="132"/>
    </row>
    <row r="19" spans="2:13" ht="12.75">
      <c r="B19" s="2" t="s">
        <v>6</v>
      </c>
      <c r="C19" s="2"/>
      <c r="D19" s="88">
        <v>13.176351899047315</v>
      </c>
      <c r="E19" s="27">
        <v>13.176351899047315</v>
      </c>
      <c r="F19" s="27">
        <v>13.879501718521881</v>
      </c>
      <c r="G19" s="27">
        <v>13.75889446529127</v>
      </c>
      <c r="H19" s="27">
        <v>13.980221671724326</v>
      </c>
      <c r="I19" s="27">
        <v>14.131869371291508</v>
      </c>
      <c r="J19" s="27">
        <v>14.169476281666011</v>
      </c>
      <c r="K19" s="27">
        <v>13.751160598273975</v>
      </c>
      <c r="M19" s="128">
        <f>(K19-D19)/D19</f>
        <v>0.0436242674475186</v>
      </c>
    </row>
    <row r="20" spans="2:13" ht="12.75">
      <c r="B20" s="3" t="s">
        <v>7</v>
      </c>
      <c r="C20" s="3" t="s">
        <v>8</v>
      </c>
      <c r="D20" s="89">
        <v>0.10966976348119989</v>
      </c>
      <c r="E20" s="28">
        <v>0.10966976348119989</v>
      </c>
      <c r="F20" s="28">
        <v>0.18129090039282578</v>
      </c>
      <c r="G20" s="28">
        <v>0.1850381105074458</v>
      </c>
      <c r="H20" s="28">
        <v>0.20159833677112107</v>
      </c>
      <c r="I20" s="28">
        <v>0.18676427335490448</v>
      </c>
      <c r="J20" s="28">
        <v>0.17915167094277626</v>
      </c>
      <c r="K20" s="28">
        <v>0.1655689999495853</v>
      </c>
      <c r="M20" s="132"/>
    </row>
    <row r="21" spans="2:13" ht="12.75">
      <c r="B21" s="3"/>
      <c r="C21" s="3" t="s">
        <v>9</v>
      </c>
      <c r="D21" s="89">
        <v>0.2888589988890031</v>
      </c>
      <c r="E21" s="28">
        <v>0.2888589988890031</v>
      </c>
      <c r="F21" s="28">
        <v>0.5440061637578698</v>
      </c>
      <c r="G21" s="28">
        <v>0.5525013436596525</v>
      </c>
      <c r="H21" s="28">
        <v>0.6034766152556843</v>
      </c>
      <c r="I21" s="28">
        <v>0.5765418184755603</v>
      </c>
      <c r="J21" s="28">
        <v>0.5610159776545639</v>
      </c>
      <c r="K21" s="28">
        <v>0.5220047592100008</v>
      </c>
      <c r="M21" s="132"/>
    </row>
    <row r="22" spans="2:13" ht="12.75">
      <c r="B22" s="3" t="s">
        <v>10</v>
      </c>
      <c r="C22" s="3" t="s">
        <v>11</v>
      </c>
      <c r="D22" s="89">
        <v>6.80028670909895</v>
      </c>
      <c r="E22" s="28">
        <v>6.80028670909895</v>
      </c>
      <c r="F22" s="28">
        <v>7.236614016444775</v>
      </c>
      <c r="G22" s="28">
        <v>7.156831576847779</v>
      </c>
      <c r="H22" s="28">
        <v>7.05895076089071</v>
      </c>
      <c r="I22" s="28">
        <v>6.9653225404707015</v>
      </c>
      <c r="J22" s="28">
        <v>6.908113282764388</v>
      </c>
      <c r="K22" s="28">
        <v>6.663141976719581</v>
      </c>
      <c r="M22" s="132"/>
    </row>
    <row r="23" spans="2:13" ht="12.75">
      <c r="B23" s="3"/>
      <c r="C23" s="3" t="s">
        <v>12</v>
      </c>
      <c r="D23" s="89">
        <v>0.9199742017167449</v>
      </c>
      <c r="E23" s="28">
        <v>0.9199742017167449</v>
      </c>
      <c r="F23" s="28">
        <v>1.400397485974086</v>
      </c>
      <c r="G23" s="28">
        <v>1.429125292922651</v>
      </c>
      <c r="H23" s="28">
        <v>1.4710608658440039</v>
      </c>
      <c r="I23" s="28">
        <v>1.5069039290496231</v>
      </c>
      <c r="J23" s="28">
        <v>1.5888376912029596</v>
      </c>
      <c r="K23" s="28">
        <v>1.5491842053582752</v>
      </c>
      <c r="M23" s="132"/>
    </row>
    <row r="24" spans="2:13" ht="12.75">
      <c r="B24" s="3"/>
      <c r="C24" s="3" t="s">
        <v>13</v>
      </c>
      <c r="D24" s="89">
        <v>0.49637772321786283</v>
      </c>
      <c r="E24" s="28">
        <v>0.49637772321786283</v>
      </c>
      <c r="F24" s="28">
        <v>0.6817642751120252</v>
      </c>
      <c r="G24" s="28">
        <v>0.6475671613130862</v>
      </c>
      <c r="H24" s="28">
        <v>0.6709963892508947</v>
      </c>
      <c r="I24" s="28">
        <v>0.6515124970141599</v>
      </c>
      <c r="J24" s="28">
        <v>0.675337563964018</v>
      </c>
      <c r="K24" s="28">
        <v>0.6305850154887153</v>
      </c>
      <c r="M24" s="132"/>
    </row>
    <row r="25" spans="2:13" ht="12.75">
      <c r="B25" s="3"/>
      <c r="C25" s="3" t="s">
        <v>14</v>
      </c>
      <c r="D25" s="89">
        <v>2.41056906277427</v>
      </c>
      <c r="E25" s="28">
        <v>2.41056906277427</v>
      </c>
      <c r="F25" s="28">
        <v>2.0764726544851233</v>
      </c>
      <c r="G25" s="28">
        <v>2.079886244591812</v>
      </c>
      <c r="H25" s="28">
        <v>2.20712819431143</v>
      </c>
      <c r="I25" s="28">
        <v>2.2741094472031707</v>
      </c>
      <c r="J25" s="28">
        <v>2.3976719757551574</v>
      </c>
      <c r="K25" s="28">
        <v>2.3217893676868773</v>
      </c>
      <c r="M25" s="132"/>
    </row>
    <row r="26" spans="2:13" ht="12.75">
      <c r="B26" s="3"/>
      <c r="C26" s="3" t="s">
        <v>15</v>
      </c>
      <c r="D26" s="89">
        <v>0.03235188544575612</v>
      </c>
      <c r="E26" s="28">
        <v>0.03235188544575612</v>
      </c>
      <c r="F26" s="28">
        <v>0.045883832654337146</v>
      </c>
      <c r="G26" s="28">
        <v>0.042998368759086456</v>
      </c>
      <c r="H26" s="28">
        <v>0.043497080539015576</v>
      </c>
      <c r="I26" s="28">
        <v>0.04091663668677438</v>
      </c>
      <c r="J26" s="28">
        <v>0.04412721403753133</v>
      </c>
      <c r="K26" s="28">
        <v>0.04211056416342815</v>
      </c>
      <c r="M26" s="132"/>
    </row>
    <row r="27" spans="2:13" ht="12.75">
      <c r="B27" s="3"/>
      <c r="C27" s="3" t="s">
        <v>16</v>
      </c>
      <c r="D27" s="89">
        <v>0</v>
      </c>
      <c r="E27" s="28">
        <v>0</v>
      </c>
      <c r="F27" s="28">
        <v>0.03832085179759716</v>
      </c>
      <c r="G27" s="28">
        <v>0.040587695617970994</v>
      </c>
      <c r="H27" s="28">
        <v>0.04373782986223508</v>
      </c>
      <c r="I27" s="28">
        <v>0.04475119095649944</v>
      </c>
      <c r="J27" s="28">
        <v>0.042431400184899264</v>
      </c>
      <c r="K27" s="28">
        <v>0.04412205156169204</v>
      </c>
      <c r="M27" s="132"/>
    </row>
    <row r="28" spans="2:13" ht="12.75">
      <c r="B28" s="3"/>
      <c r="C28" s="3" t="s">
        <v>17</v>
      </c>
      <c r="D28" s="89">
        <v>0.021358109257469466</v>
      </c>
      <c r="E28" s="28">
        <v>0.021358109257469466</v>
      </c>
      <c r="F28" s="28">
        <v>0.017424905779986396</v>
      </c>
      <c r="G28" s="28">
        <v>0.017698746834599675</v>
      </c>
      <c r="H28" s="28">
        <v>0.014464055401177494</v>
      </c>
      <c r="I28" s="28">
        <v>0.013938770793319167</v>
      </c>
      <c r="J28" s="28">
        <v>0.01311083375778846</v>
      </c>
      <c r="K28" s="28">
        <v>0.00996662447064444</v>
      </c>
      <c r="M28" s="132"/>
    </row>
    <row r="29" spans="2:13" ht="12.75">
      <c r="B29" s="3" t="s">
        <v>18</v>
      </c>
      <c r="C29" s="124" t="s">
        <v>18</v>
      </c>
      <c r="D29" s="89">
        <v>0.42017062149668893</v>
      </c>
      <c r="E29" s="28">
        <v>0.42017062149668893</v>
      </c>
      <c r="F29" s="28">
        <v>0.4109923921838508</v>
      </c>
      <c r="G29" s="28">
        <v>0.43091709150459545</v>
      </c>
      <c r="H29" s="28">
        <v>0.43382374924569556</v>
      </c>
      <c r="I29" s="28">
        <v>0.44836115789552866</v>
      </c>
      <c r="J29" s="28">
        <v>0.4315675689979075</v>
      </c>
      <c r="K29" s="28">
        <v>0.4085317856925616</v>
      </c>
      <c r="M29" s="132"/>
    </row>
    <row r="30" spans="2:13" ht="12.75">
      <c r="B30" s="3"/>
      <c r="C30" s="3" t="s">
        <v>19</v>
      </c>
      <c r="D30" s="89">
        <v>0.005944827701692256</v>
      </c>
      <c r="E30" s="28">
        <v>0.005944827701692256</v>
      </c>
      <c r="F30" s="28">
        <v>0.00506464560526388</v>
      </c>
      <c r="G30" s="28">
        <v>0.004576514883588586</v>
      </c>
      <c r="H30" s="28">
        <v>0.0036330243140020573</v>
      </c>
      <c r="I30" s="28">
        <v>0.0035649965727301116</v>
      </c>
      <c r="J30" s="28">
        <v>0.00357537010362248</v>
      </c>
      <c r="K30" s="28">
        <v>0.0011862514336078312</v>
      </c>
      <c r="M30" s="132"/>
    </row>
    <row r="31" spans="2:13" ht="12.75">
      <c r="B31" s="3" t="s">
        <v>20</v>
      </c>
      <c r="C31" s="3" t="s">
        <v>21</v>
      </c>
      <c r="D31" s="89">
        <v>1.0943344485270456</v>
      </c>
      <c r="E31" s="28">
        <v>1.0943344485270456</v>
      </c>
      <c r="F31" s="28">
        <v>0.869722413508555</v>
      </c>
      <c r="G31" s="28">
        <v>0.8141312995879658</v>
      </c>
      <c r="H31" s="28">
        <v>0.8977592775750636</v>
      </c>
      <c r="I31" s="28">
        <v>1.0841136147415993</v>
      </c>
      <c r="J31" s="28">
        <v>0.9798654242467182</v>
      </c>
      <c r="K31" s="28">
        <v>1.0356425775033138</v>
      </c>
      <c r="M31" s="132"/>
    </row>
    <row r="32" spans="2:13" ht="12.75">
      <c r="B32" s="3" t="s">
        <v>22</v>
      </c>
      <c r="C32" s="3" t="s">
        <v>23</v>
      </c>
      <c r="D32" s="89">
        <v>0.5354350684530329</v>
      </c>
      <c r="E32" s="28">
        <v>0.5354350684530329</v>
      </c>
      <c r="F32" s="28">
        <v>0.30413955300375817</v>
      </c>
      <c r="G32" s="28">
        <v>0.289156843809288</v>
      </c>
      <c r="H32" s="28">
        <v>0.2582200143161274</v>
      </c>
      <c r="I32" s="28">
        <v>0.25944161252050313</v>
      </c>
      <c r="J32" s="28">
        <v>0.26596791765522165</v>
      </c>
      <c r="K32" s="28">
        <v>0.2756543414391968</v>
      </c>
      <c r="M32" s="132"/>
    </row>
    <row r="33" spans="2:13" ht="12.75">
      <c r="B33" s="3" t="s">
        <v>24</v>
      </c>
      <c r="C33" s="3" t="s">
        <v>25</v>
      </c>
      <c r="D33" s="89">
        <v>0.04102047898759693</v>
      </c>
      <c r="E33" s="28">
        <v>0.04102047898759693</v>
      </c>
      <c r="F33" s="28">
        <v>0.0674076278218309</v>
      </c>
      <c r="G33" s="28">
        <v>0.06787817445175157</v>
      </c>
      <c r="H33" s="28">
        <v>0.0718754781471641</v>
      </c>
      <c r="I33" s="28">
        <v>0.07562688555643414</v>
      </c>
      <c r="J33" s="28">
        <v>0.0787023903984597</v>
      </c>
      <c r="K33" s="28">
        <v>0.08167207759649527</v>
      </c>
      <c r="M33" s="132"/>
    </row>
    <row r="34" spans="2:13" ht="12.75">
      <c r="B34" s="2" t="s">
        <v>26</v>
      </c>
      <c r="C34" s="124" t="s">
        <v>26</v>
      </c>
      <c r="D34" s="88">
        <v>3.124606907436645</v>
      </c>
      <c r="E34" s="27">
        <v>3.124606907436645</v>
      </c>
      <c r="F34" s="27">
        <v>1.9506816068105899</v>
      </c>
      <c r="G34" s="27">
        <v>2.057328173015709</v>
      </c>
      <c r="H34" s="27">
        <v>2.1714901726089044</v>
      </c>
      <c r="I34" s="27">
        <v>2.264196335852008</v>
      </c>
      <c r="J34" s="27">
        <v>2.2566311598391264</v>
      </c>
      <c r="K34" s="27">
        <v>2.2819773001975143</v>
      </c>
      <c r="M34" s="128">
        <f>(K34-D34)/D34</f>
        <v>-0.2696753966822676</v>
      </c>
    </row>
    <row r="35" spans="2:13" ht="12.75">
      <c r="B35" s="2" t="s">
        <v>27</v>
      </c>
      <c r="C35" s="2"/>
      <c r="D35" s="88">
        <v>16.667035345304857</v>
      </c>
      <c r="E35" s="27">
        <v>16.6327797519869</v>
      </c>
      <c r="F35" s="27">
        <v>14.64268248631639</v>
      </c>
      <c r="G35" s="27">
        <v>14.62499804090188</v>
      </c>
      <c r="H35" s="27">
        <v>14.465177373863082</v>
      </c>
      <c r="I35" s="27">
        <v>14.431893318316394</v>
      </c>
      <c r="J35" s="27">
        <v>13.969177501477963</v>
      </c>
      <c r="K35" s="27">
        <v>14.335468265342772</v>
      </c>
      <c r="M35" s="128">
        <f>(K35-D35)/D35</f>
        <v>-0.13989093030986416</v>
      </c>
    </row>
    <row r="36" spans="2:13" ht="12.75">
      <c r="B36" s="3" t="s">
        <v>28</v>
      </c>
      <c r="C36" s="124" t="s">
        <v>143</v>
      </c>
      <c r="D36" s="89">
        <v>16.522938496035007</v>
      </c>
      <c r="E36" s="28">
        <v>16.522938496035007</v>
      </c>
      <c r="F36" s="28">
        <v>14.292863194116222</v>
      </c>
      <c r="G36" s="28">
        <v>14.27176198709874</v>
      </c>
      <c r="H36" s="28">
        <v>14.080678992942405</v>
      </c>
      <c r="I36" s="28">
        <v>14.047223955511239</v>
      </c>
      <c r="J36" s="28">
        <v>13.58615922374665</v>
      </c>
      <c r="K36" s="28">
        <v>13.951892920176238</v>
      </c>
      <c r="M36" s="132"/>
    </row>
    <row r="37" spans="2:13" ht="12.75">
      <c r="B37" s="3"/>
      <c r="C37" s="3" t="s">
        <v>29</v>
      </c>
      <c r="D37" s="89">
        <v>0.10867271365669834</v>
      </c>
      <c r="E37" s="28">
        <v>0.10867271365669834</v>
      </c>
      <c r="F37" s="28">
        <v>0.12471340839855109</v>
      </c>
      <c r="G37" s="28">
        <v>0.12525225326655529</v>
      </c>
      <c r="H37" s="28">
        <v>0.12842125046487715</v>
      </c>
      <c r="I37" s="28">
        <v>0.1300021230790564</v>
      </c>
      <c r="J37" s="28">
        <v>0.12861410581803265</v>
      </c>
      <c r="K37" s="28">
        <v>0.12964182314424708</v>
      </c>
      <c r="M37" s="132"/>
    </row>
    <row r="38" spans="2:13" ht="12.75">
      <c r="B38" s="3"/>
      <c r="C38" s="3" t="s">
        <v>67</v>
      </c>
      <c r="D38" s="89">
        <v>0.00011935475742653009</v>
      </c>
      <c r="E38" s="28">
        <v>0.00011935475742653009</v>
      </c>
      <c r="F38" s="28">
        <v>0.00014111934605968404</v>
      </c>
      <c r="G38" s="28">
        <v>0.0001203715063927078</v>
      </c>
      <c r="H38" s="28">
        <v>0.00011088913997882412</v>
      </c>
      <c r="I38" s="28">
        <v>0.00010237867563602437</v>
      </c>
      <c r="J38" s="28">
        <v>9.082518134474125E-05</v>
      </c>
      <c r="K38" s="28">
        <v>9.065688581936368E-05</v>
      </c>
      <c r="M38" s="132"/>
    </row>
    <row r="39" spans="2:13" ht="12.75">
      <c r="B39" s="3"/>
      <c r="C39" s="3" t="s">
        <v>97</v>
      </c>
      <c r="D39" s="89">
        <v>0.03530478085572395</v>
      </c>
      <c r="E39" s="28">
        <v>0.001049187537767682</v>
      </c>
      <c r="F39" s="28">
        <v>0.22496476445555874</v>
      </c>
      <c r="G39" s="28">
        <v>0.2278634290301922</v>
      </c>
      <c r="H39" s="28">
        <v>0.25596624131582085</v>
      </c>
      <c r="I39" s="28">
        <v>0.25456486105046267</v>
      </c>
      <c r="J39" s="28">
        <v>0.2543133467319355</v>
      </c>
      <c r="K39" s="28">
        <v>0.2538428651364687</v>
      </c>
      <c r="M39" s="132"/>
    </row>
    <row r="40" spans="2:13" ht="12.75">
      <c r="B40" s="2" t="s">
        <v>30</v>
      </c>
      <c r="C40" s="2"/>
      <c r="D40" s="88">
        <v>10.300541533374048</v>
      </c>
      <c r="E40" s="27">
        <v>10.300541533374048</v>
      </c>
      <c r="F40" s="27">
        <v>8.93587334932085</v>
      </c>
      <c r="G40" s="27">
        <v>8.799110923112998</v>
      </c>
      <c r="H40" s="27">
        <v>8.69073131687146</v>
      </c>
      <c r="I40" s="27">
        <v>8.501483993414723</v>
      </c>
      <c r="J40" s="27">
        <v>8.228993318138608</v>
      </c>
      <c r="K40" s="27">
        <v>7.995397377241191</v>
      </c>
      <c r="M40" s="128">
        <f>(K40-D40)/D40</f>
        <v>-0.2237886375841624</v>
      </c>
    </row>
    <row r="41" spans="2:13" ht="12.75">
      <c r="B41" s="3" t="s">
        <v>31</v>
      </c>
      <c r="C41" s="124" t="s">
        <v>144</v>
      </c>
      <c r="D41" s="89">
        <v>1.477128402271828</v>
      </c>
      <c r="E41" s="28">
        <v>1.477128402271828</v>
      </c>
      <c r="F41" s="28">
        <v>1.3554456030067181</v>
      </c>
      <c r="G41" s="28">
        <v>1.322028062546283</v>
      </c>
      <c r="H41" s="28">
        <v>1.3146306182960212</v>
      </c>
      <c r="I41" s="28">
        <v>1.2553137345623302</v>
      </c>
      <c r="J41" s="28">
        <v>1.2088131397959356</v>
      </c>
      <c r="K41" s="28">
        <v>1.1756589373263489</v>
      </c>
      <c r="M41" s="132"/>
    </row>
    <row r="42" spans="2:13" ht="12.75">
      <c r="B42" s="3"/>
      <c r="C42" s="3" t="s">
        <v>32</v>
      </c>
      <c r="D42" s="89">
        <v>0.003424310057593722</v>
      </c>
      <c r="E42" s="28">
        <v>0.003424310057593722</v>
      </c>
      <c r="F42" s="28">
        <v>0.0031557683550346815</v>
      </c>
      <c r="G42" s="28">
        <v>0.0031542518846239156</v>
      </c>
      <c r="H42" s="28">
        <v>0.003134754398011128</v>
      </c>
      <c r="I42" s="28">
        <v>0.0031166508447548653</v>
      </c>
      <c r="J42" s="28">
        <v>0.0031293242285702076</v>
      </c>
      <c r="K42" s="28">
        <v>0.003185254847161572</v>
      </c>
      <c r="M42" s="132"/>
    </row>
    <row r="43" spans="2:13" ht="12.75">
      <c r="B43" s="3" t="s">
        <v>68</v>
      </c>
      <c r="C43" s="3" t="s">
        <v>69</v>
      </c>
      <c r="D43" s="89">
        <v>2.118176650830897</v>
      </c>
      <c r="E43" s="28">
        <v>2.118176650830897</v>
      </c>
      <c r="F43" s="28">
        <v>1.9923666655275187</v>
      </c>
      <c r="G43" s="28">
        <v>2.0071061532065446</v>
      </c>
      <c r="H43" s="28">
        <v>2.072061435725943</v>
      </c>
      <c r="I43" s="28">
        <v>2.0331696092616536</v>
      </c>
      <c r="J43" s="28">
        <v>2.011010692509209</v>
      </c>
      <c r="K43" s="28">
        <v>1.95993173977781</v>
      </c>
      <c r="M43" s="132"/>
    </row>
    <row r="44" spans="2:13" ht="12.75">
      <c r="B44" s="3"/>
      <c r="C44" s="3" t="s">
        <v>70</v>
      </c>
      <c r="D44" s="89">
        <v>0.9906908256000001</v>
      </c>
      <c r="E44" s="28">
        <v>0.9906908256000001</v>
      </c>
      <c r="F44" s="28">
        <v>0.8161808592000003</v>
      </c>
      <c r="G44" s="28">
        <v>0.819082656</v>
      </c>
      <c r="H44" s="28">
        <v>0.7965987456</v>
      </c>
      <c r="I44" s="28">
        <v>0.7699482643224194</v>
      </c>
      <c r="J44" s="28">
        <v>0.7495738824000002</v>
      </c>
      <c r="K44" s="28">
        <v>0.7115431512000001</v>
      </c>
      <c r="M44" s="132"/>
    </row>
    <row r="45" spans="2:13" ht="12.75">
      <c r="B45" s="3"/>
      <c r="C45" s="3" t="s">
        <v>71</v>
      </c>
      <c r="D45" s="89">
        <v>0.002240595</v>
      </c>
      <c r="E45" s="28">
        <v>0.002240595</v>
      </c>
      <c r="F45" s="28">
        <v>0.0006175049999999997</v>
      </c>
      <c r="G45" s="28">
        <v>0.0005817000000000001</v>
      </c>
      <c r="H45" s="28">
        <v>0.0004508700000000001</v>
      </c>
      <c r="I45" s="28">
        <v>0.00047470500000000007</v>
      </c>
      <c r="J45" s="28">
        <v>0.00043932000000000004</v>
      </c>
      <c r="K45" s="28">
        <v>0.0004391100000000002</v>
      </c>
      <c r="M45" s="132"/>
    </row>
    <row r="46" spans="2:13" ht="12.75">
      <c r="B46" s="3"/>
      <c r="C46" s="3" t="s">
        <v>72</v>
      </c>
      <c r="D46" s="89">
        <v>0.005358906</v>
      </c>
      <c r="E46" s="28">
        <v>0.005358906</v>
      </c>
      <c r="F46" s="28">
        <v>0.009723672000000001</v>
      </c>
      <c r="G46" s="28">
        <v>0.0099981</v>
      </c>
      <c r="H46" s="28">
        <v>0.010903031999999998</v>
      </c>
      <c r="I46" s="28">
        <v>0.011798892000000002</v>
      </c>
      <c r="J46" s="28">
        <v>0.01231335</v>
      </c>
      <c r="K46" s="28">
        <v>0.012260430000000004</v>
      </c>
      <c r="M46" s="132"/>
    </row>
    <row r="47" spans="2:13" ht="12.75">
      <c r="B47" s="3"/>
      <c r="C47" s="3" t="s">
        <v>73</v>
      </c>
      <c r="D47" s="89">
        <v>0.014230345500000002</v>
      </c>
      <c r="E47" s="28">
        <v>0.014230345500000002</v>
      </c>
      <c r="F47" s="28">
        <v>0.015413391000000002</v>
      </c>
      <c r="G47" s="28">
        <v>0.014853825000000005</v>
      </c>
      <c r="H47" s="28">
        <v>0.014773878</v>
      </c>
      <c r="I47" s="28">
        <v>0.014607337500000003</v>
      </c>
      <c r="J47" s="28">
        <v>0.0143850735</v>
      </c>
      <c r="K47" s="28">
        <v>0.013730944500000002</v>
      </c>
      <c r="M47" s="132"/>
    </row>
    <row r="48" spans="2:13" ht="12.75">
      <c r="B48" s="3"/>
      <c r="C48" s="3" t="s">
        <v>74</v>
      </c>
      <c r="D48" s="89">
        <v>0.0016654312268189696</v>
      </c>
      <c r="E48" s="28">
        <v>0.0016654312268189696</v>
      </c>
      <c r="F48" s="28">
        <v>0.0013194060516</v>
      </c>
      <c r="G48" s="28">
        <v>0.001263458196</v>
      </c>
      <c r="H48" s="28">
        <v>0.0013844315394000003</v>
      </c>
      <c r="I48" s="28">
        <v>0.0012041756999999996</v>
      </c>
      <c r="J48" s="28">
        <v>0.0011374828920000001</v>
      </c>
      <c r="K48" s="28">
        <v>0.0011508765217482183</v>
      </c>
      <c r="M48" s="132"/>
    </row>
    <row r="49" spans="2:13" ht="12.75">
      <c r="B49" s="3" t="s">
        <v>75</v>
      </c>
      <c r="C49" s="3" t="s">
        <v>69</v>
      </c>
      <c r="D49" s="89">
        <v>0.2667752597945627</v>
      </c>
      <c r="E49" s="28">
        <v>0.2667752597945627</v>
      </c>
      <c r="F49" s="28">
        <v>0.24389344767657</v>
      </c>
      <c r="G49" s="28">
        <v>0.2453901950874126</v>
      </c>
      <c r="H49" s="28">
        <v>0.2616134604046352</v>
      </c>
      <c r="I49" s="28">
        <v>0.2557025504958354</v>
      </c>
      <c r="J49" s="28">
        <v>0.25542689115490613</v>
      </c>
      <c r="K49" s="28">
        <v>0.24799006254570033</v>
      </c>
      <c r="M49" s="132"/>
    </row>
    <row r="50" spans="2:13" ht="12.75">
      <c r="B50" s="3"/>
      <c r="C50" s="3" t="s">
        <v>70</v>
      </c>
      <c r="D50" s="89">
        <v>0.023528907108000003</v>
      </c>
      <c r="E50" s="28">
        <v>0.023528907108000003</v>
      </c>
      <c r="F50" s="28">
        <v>0.019384295406000004</v>
      </c>
      <c r="G50" s="28">
        <v>0.01945321308</v>
      </c>
      <c r="H50" s="28">
        <v>0.018919220208</v>
      </c>
      <c r="I50" s="28">
        <v>0.018286271277657456</v>
      </c>
      <c r="J50" s="28">
        <v>0.017802379706999997</v>
      </c>
      <c r="K50" s="28">
        <v>0.016899149841000004</v>
      </c>
      <c r="M50" s="132"/>
    </row>
    <row r="51" spans="2:13" ht="12.75">
      <c r="B51" s="3"/>
      <c r="C51" s="3" t="s">
        <v>71</v>
      </c>
      <c r="D51" s="89">
        <v>5.377428E-05</v>
      </c>
      <c r="E51" s="28">
        <v>5.377428E-05</v>
      </c>
      <c r="F51" s="28">
        <v>1.482012E-05</v>
      </c>
      <c r="G51" s="28">
        <v>1.39608E-05</v>
      </c>
      <c r="H51" s="28">
        <v>1.0820880000000004E-05</v>
      </c>
      <c r="I51" s="28">
        <v>1.139292E-05</v>
      </c>
      <c r="J51" s="28">
        <v>1.054368E-05</v>
      </c>
      <c r="K51" s="28">
        <v>1.053864E-05</v>
      </c>
      <c r="M51" s="132"/>
    </row>
    <row r="52" spans="2:13" ht="12.75">
      <c r="B52" s="3"/>
      <c r="C52" s="3" t="s">
        <v>72</v>
      </c>
      <c r="D52" s="89">
        <v>0.0004168037999999999</v>
      </c>
      <c r="E52" s="28">
        <v>0.0004168037999999999</v>
      </c>
      <c r="F52" s="28">
        <v>0.0007562856000000001</v>
      </c>
      <c r="G52" s="28">
        <v>0.0007776300000000001</v>
      </c>
      <c r="H52" s="28">
        <v>0.0008480135999999999</v>
      </c>
      <c r="I52" s="28">
        <v>0.0009176916</v>
      </c>
      <c r="J52" s="28">
        <v>0.0009577050000000001</v>
      </c>
      <c r="K52" s="28">
        <v>0.0009535890000000001</v>
      </c>
      <c r="M52" s="132"/>
    </row>
    <row r="53" spans="2:13" ht="12.75">
      <c r="B53" s="3"/>
      <c r="C53" s="3" t="s">
        <v>73</v>
      </c>
      <c r="D53" s="89">
        <v>0.06697749281999998</v>
      </c>
      <c r="E53" s="28">
        <v>0.06697749281999998</v>
      </c>
      <c r="F53" s="28">
        <v>0.07254569363999999</v>
      </c>
      <c r="G53" s="28">
        <v>0.06991200299999999</v>
      </c>
      <c r="H53" s="28">
        <v>0.06953571912</v>
      </c>
      <c r="I53" s="28">
        <v>0.06875186850000001</v>
      </c>
      <c r="J53" s="28">
        <v>0.06770574594</v>
      </c>
      <c r="K53" s="28">
        <v>0.06462697878000001</v>
      </c>
      <c r="M53" s="132"/>
    </row>
    <row r="54" spans="2:13" ht="12.75">
      <c r="B54" s="3"/>
      <c r="C54" s="3" t="s">
        <v>76</v>
      </c>
      <c r="D54" s="89">
        <v>0.024270709105745233</v>
      </c>
      <c r="E54" s="28">
        <v>0.024270709105745233</v>
      </c>
      <c r="F54" s="28">
        <v>0.023675162238000005</v>
      </c>
      <c r="G54" s="28">
        <v>0.025925181282</v>
      </c>
      <c r="H54" s="28">
        <v>0.024006634469999996</v>
      </c>
      <c r="I54" s="28">
        <v>0.022196538000000005</v>
      </c>
      <c r="J54" s="28">
        <v>0.02309883849</v>
      </c>
      <c r="K54" s="28">
        <v>0.02258178751032865</v>
      </c>
      <c r="M54" s="132"/>
    </row>
    <row r="55" spans="2:13" ht="12.75">
      <c r="B55" s="3"/>
      <c r="C55" s="3" t="s">
        <v>74</v>
      </c>
      <c r="D55" s="89">
        <v>4.147625660660268E-05</v>
      </c>
      <c r="E55" s="28">
        <v>4.147625660660268E-05</v>
      </c>
      <c r="F55" s="28">
        <v>3.2858771400000005E-05</v>
      </c>
      <c r="G55" s="28">
        <v>3.1465434E-05</v>
      </c>
      <c r="H55" s="28">
        <v>3.447818010000001E-05</v>
      </c>
      <c r="I55" s="28">
        <v>2.9989049999999997E-05</v>
      </c>
      <c r="J55" s="28">
        <v>2.8328118E-05</v>
      </c>
      <c r="K55" s="28">
        <v>2.866167582897863E-05</v>
      </c>
      <c r="M55" s="132"/>
    </row>
    <row r="56" spans="2:13" ht="12.75">
      <c r="B56" s="23" t="s">
        <v>56</v>
      </c>
      <c r="C56" s="3" t="s">
        <v>83</v>
      </c>
      <c r="D56" s="89">
        <v>0.007170485822365038</v>
      </c>
      <c r="E56" s="28">
        <v>0.007170485822365038</v>
      </c>
      <c r="F56" s="28">
        <v>0.006865910581745133</v>
      </c>
      <c r="G56" s="28">
        <v>0.00684996154785178</v>
      </c>
      <c r="H56" s="28">
        <v>0.006879964100482405</v>
      </c>
      <c r="I56" s="28">
        <v>0.006865530629901613</v>
      </c>
      <c r="J56" s="28">
        <v>0.0068070896944643225</v>
      </c>
      <c r="K56" s="28">
        <v>0.006616216324627071</v>
      </c>
      <c r="M56" s="132"/>
    </row>
    <row r="57" spans="2:13" ht="12.75">
      <c r="B57" s="23"/>
      <c r="C57" s="3" t="s">
        <v>84</v>
      </c>
      <c r="D57" s="89">
        <v>0.271617871925748</v>
      </c>
      <c r="E57" s="28">
        <v>0.271617871925748</v>
      </c>
      <c r="F57" s="28">
        <v>0.2658682942129642</v>
      </c>
      <c r="G57" s="28">
        <v>0.2654121730567452</v>
      </c>
      <c r="H57" s="28">
        <v>0.2655351493815061</v>
      </c>
      <c r="I57" s="28">
        <v>0.26164049740486184</v>
      </c>
      <c r="J57" s="28">
        <v>0.25538920163144097</v>
      </c>
      <c r="K57" s="28">
        <v>0.24872508653111186</v>
      </c>
      <c r="M57" s="132"/>
    </row>
    <row r="58" spans="2:13" ht="15.75">
      <c r="B58" s="23"/>
      <c r="C58" s="3" t="s">
        <v>101</v>
      </c>
      <c r="D58" s="89">
        <v>0.0873121294327733</v>
      </c>
      <c r="E58" s="28">
        <v>0.0873121294327733</v>
      </c>
      <c r="F58" s="28">
        <v>0.049644944068928415</v>
      </c>
      <c r="G58" s="28">
        <v>0.05479889919758567</v>
      </c>
      <c r="H58" s="28">
        <v>0.052060990096122826</v>
      </c>
      <c r="I58" s="28">
        <v>0.04614739799305426</v>
      </c>
      <c r="J58" s="28">
        <v>0.048616485700325666</v>
      </c>
      <c r="K58" s="28">
        <v>0.04413336151808243</v>
      </c>
      <c r="M58" s="132"/>
    </row>
    <row r="59" spans="2:13" ht="12.75">
      <c r="B59" s="23"/>
      <c r="C59" s="3" t="s">
        <v>86</v>
      </c>
      <c r="D59" s="89">
        <v>4.915751647176324</v>
      </c>
      <c r="E59" s="28">
        <v>4.915751647176324</v>
      </c>
      <c r="F59" s="28">
        <v>4.05896876686437</v>
      </c>
      <c r="G59" s="28">
        <v>3.9324780337939527</v>
      </c>
      <c r="H59" s="28">
        <v>3.7773491008712385</v>
      </c>
      <c r="I59" s="28">
        <v>3.7313008963522556</v>
      </c>
      <c r="J59" s="28">
        <v>3.552347843696756</v>
      </c>
      <c r="K59" s="28">
        <v>3.4649315007014447</v>
      </c>
      <c r="M59" s="132"/>
    </row>
    <row r="60" spans="2:13" ht="12.75">
      <c r="B60" s="23"/>
      <c r="C60" s="3" t="s">
        <v>77</v>
      </c>
      <c r="D60" s="89">
        <v>0.023709509364784352</v>
      </c>
      <c r="E60" s="28">
        <v>0.023709509364784352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M60" s="132"/>
    </row>
    <row r="61" spans="2:13" ht="12.75">
      <c r="B61" s="2" t="s">
        <v>33</v>
      </c>
      <c r="C61" s="2"/>
      <c r="D61" s="88">
        <v>2.132277578255728</v>
      </c>
      <c r="E61" s="27">
        <v>2.190647632443277</v>
      </c>
      <c r="F61" s="27">
        <v>0.608109472866874</v>
      </c>
      <c r="G61" s="27">
        <v>0.6222987164203646</v>
      </c>
      <c r="H61" s="27">
        <v>0.5363819070302785</v>
      </c>
      <c r="I61" s="27">
        <v>0.5486226518267178</v>
      </c>
      <c r="J61" s="27">
        <v>0.5294061742048768</v>
      </c>
      <c r="K61" s="27">
        <v>0.5214480895823255</v>
      </c>
      <c r="M61" s="128">
        <f>(K61-D61)/D61</f>
        <v>-0.7554501839254498</v>
      </c>
    </row>
    <row r="62" spans="2:13" ht="12.75">
      <c r="B62" s="3" t="s">
        <v>34</v>
      </c>
      <c r="C62" s="3" t="s">
        <v>35</v>
      </c>
      <c r="D62" s="89">
        <v>0.41383088698326126</v>
      </c>
      <c r="E62" s="28">
        <v>0.41383088698326126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M62" s="132"/>
    </row>
    <row r="63" spans="2:13" ht="12.75">
      <c r="B63" s="3"/>
      <c r="C63" s="3" t="s">
        <v>36</v>
      </c>
      <c r="D63" s="89">
        <v>0.5106684300666666</v>
      </c>
      <c r="E63" s="28">
        <v>0.5106684300666666</v>
      </c>
      <c r="F63" s="28">
        <v>0.47553995747859745</v>
      </c>
      <c r="G63" s="28">
        <v>0.4854380424458042</v>
      </c>
      <c r="H63" s="28">
        <v>0.39488705894630943</v>
      </c>
      <c r="I63" s="28">
        <v>0.4190567576075135</v>
      </c>
      <c r="J63" s="28">
        <v>0.3982810469538864</v>
      </c>
      <c r="K63" s="28">
        <v>0.3970052284115799</v>
      </c>
      <c r="M63" s="132"/>
    </row>
    <row r="64" spans="2:13" ht="12.75">
      <c r="B64" s="3"/>
      <c r="C64" s="3" t="s">
        <v>37</v>
      </c>
      <c r="D64" s="89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M64" s="132"/>
    </row>
    <row r="65" spans="2:13" ht="12.75">
      <c r="B65" s="3"/>
      <c r="C65" s="3" t="s">
        <v>38</v>
      </c>
      <c r="D65" s="89">
        <v>0.1750395797526097</v>
      </c>
      <c r="E65" s="28">
        <v>0.1750395797526097</v>
      </c>
      <c r="F65" s="28">
        <v>0.026402325398479677</v>
      </c>
      <c r="G65" s="28">
        <v>0.027739390863213843</v>
      </c>
      <c r="H65" s="28">
        <v>0.027493694567908834</v>
      </c>
      <c r="I65" s="28">
        <v>0.026290423638008792</v>
      </c>
      <c r="J65" s="28">
        <v>0.026593338053604972</v>
      </c>
      <c r="K65" s="28">
        <v>0.026955909686601345</v>
      </c>
      <c r="M65" s="132"/>
    </row>
    <row r="66" spans="2:13" ht="12.75">
      <c r="B66" s="3"/>
      <c r="C66" s="3" t="s">
        <v>39</v>
      </c>
      <c r="D66" s="89">
        <v>0.024224794986353916</v>
      </c>
      <c r="E66" s="28">
        <v>0.024224794986353916</v>
      </c>
      <c r="F66" s="28">
        <v>0.01967365697639577</v>
      </c>
      <c r="G66" s="28">
        <v>0.021740191658413174</v>
      </c>
      <c r="H66" s="28">
        <v>0.023007621015991745</v>
      </c>
      <c r="I66" s="28">
        <v>0.023327595504721067</v>
      </c>
      <c r="J66" s="28">
        <v>0.024552659617284117</v>
      </c>
      <c r="K66" s="28">
        <v>0.025564947583088308</v>
      </c>
      <c r="M66" s="132"/>
    </row>
    <row r="67" spans="2:13" ht="12.75">
      <c r="B67" s="3"/>
      <c r="C67" s="3" t="s">
        <v>40</v>
      </c>
      <c r="D67" s="89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M67" s="132"/>
    </row>
    <row r="68" spans="2:13" ht="12.75">
      <c r="B68" s="3"/>
      <c r="C68" s="3" t="s">
        <v>41</v>
      </c>
      <c r="D68" s="89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M68" s="132"/>
    </row>
    <row r="69" spans="2:13" ht="12.75">
      <c r="B69" s="3"/>
      <c r="C69" s="124" t="s">
        <v>145</v>
      </c>
      <c r="D69" s="89">
        <v>0.4948336584973116</v>
      </c>
      <c r="E69" s="28">
        <v>0.4948336584973116</v>
      </c>
      <c r="F69" s="28">
        <v>0.0004261839095971668</v>
      </c>
      <c r="G69" s="28">
        <v>0.00036097024245925803</v>
      </c>
      <c r="H69" s="28">
        <v>0.00035423152343761865</v>
      </c>
      <c r="I69" s="28">
        <v>0.00037441768290487256</v>
      </c>
      <c r="J69" s="28">
        <v>0.0003586730516435898</v>
      </c>
      <c r="K69" s="28">
        <v>0.00035306615826775694</v>
      </c>
      <c r="M69" s="132"/>
    </row>
    <row r="70" spans="2:13" ht="12.75">
      <c r="B70" s="3"/>
      <c r="C70" s="3" t="s">
        <v>42</v>
      </c>
      <c r="D70" s="89">
        <v>0.1107129354512651</v>
      </c>
      <c r="E70" s="28">
        <v>0.16908298963881396</v>
      </c>
      <c r="F70" s="28">
        <v>0.07184501006380392</v>
      </c>
      <c r="G70" s="28">
        <v>0.07265078217047413</v>
      </c>
      <c r="H70" s="28">
        <v>0.06689523097663096</v>
      </c>
      <c r="I70" s="28">
        <v>0.06165638339356954</v>
      </c>
      <c r="J70" s="28">
        <v>0.05922643252845766</v>
      </c>
      <c r="K70" s="28">
        <v>0.05555356074278822</v>
      </c>
      <c r="M70" s="132"/>
    </row>
    <row r="71" spans="2:13" ht="12.75">
      <c r="B71" s="23"/>
      <c r="C71" s="3" t="s">
        <v>87</v>
      </c>
      <c r="D71" s="89">
        <v>0.3941170437603268</v>
      </c>
      <c r="E71" s="28">
        <v>0.3941170437603268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M71" s="132"/>
    </row>
    <row r="72" spans="2:13" ht="12.75">
      <c r="B72" s="23"/>
      <c r="C72" s="3" t="s">
        <v>88</v>
      </c>
      <c r="D72" s="89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M72" s="132"/>
    </row>
    <row r="73" spans="2:13" ht="12.75">
      <c r="B73" s="3"/>
      <c r="C73" s="16" t="s">
        <v>79</v>
      </c>
      <c r="D73" s="89">
        <v>0.008850248757933202</v>
      </c>
      <c r="E73" s="28">
        <v>0.008850248757933202</v>
      </c>
      <c r="F73" s="28">
        <v>0.01422233904</v>
      </c>
      <c r="G73" s="28">
        <v>0.01436933904</v>
      </c>
      <c r="H73" s="28">
        <v>0.023744069999999996</v>
      </c>
      <c r="I73" s="28">
        <v>0.017917073999999998</v>
      </c>
      <c r="J73" s="28">
        <v>0.020394024</v>
      </c>
      <c r="K73" s="28">
        <v>0.016015377</v>
      </c>
      <c r="M73" s="132"/>
    </row>
    <row r="74" spans="2:13" ht="12.75">
      <c r="B74" s="3"/>
      <c r="C74" s="16" t="s">
        <v>98</v>
      </c>
      <c r="D74" s="89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M74" s="132"/>
    </row>
    <row r="75" spans="2:13" ht="12.75">
      <c r="B75" s="3"/>
      <c r="C75" s="16" t="s">
        <v>99</v>
      </c>
      <c r="D75" s="89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M75" s="132"/>
    </row>
    <row r="76" spans="2:13" ht="12.75">
      <c r="B76" s="2" t="s">
        <v>43</v>
      </c>
      <c r="C76" s="2"/>
      <c r="D76" s="89">
        <v>-2.5177140503919757</v>
      </c>
      <c r="E76" s="27">
        <v>-2.5177140503919757</v>
      </c>
      <c r="F76" s="27">
        <v>-4.193239542648244</v>
      </c>
      <c r="G76" s="27">
        <v>-4.598865787120998</v>
      </c>
      <c r="H76" s="27">
        <v>-4.581810952241743</v>
      </c>
      <c r="I76" s="27">
        <v>-4.452589600792263</v>
      </c>
      <c r="J76" s="27">
        <v>-4.433614340983908</v>
      </c>
      <c r="K76" s="27">
        <v>-4.474202515501041</v>
      </c>
      <c r="M76" s="128">
        <f>(K76-D76)/D76</f>
        <v>0.7770892269534998</v>
      </c>
    </row>
    <row r="77" spans="2:13" ht="12.75">
      <c r="B77" s="3" t="s">
        <v>44</v>
      </c>
      <c r="C77" s="3" t="s">
        <v>45</v>
      </c>
      <c r="D77" s="89">
        <v>0.013862082022057068</v>
      </c>
      <c r="E77" s="28">
        <v>0.013862082022057068</v>
      </c>
      <c r="F77" s="28">
        <v>0.021747850163183098</v>
      </c>
      <c r="G77" s="28">
        <v>0.02265410979089156</v>
      </c>
      <c r="H77" s="28">
        <v>0.0008182136428140474</v>
      </c>
      <c r="I77" s="28">
        <v>0.07195737301159912</v>
      </c>
      <c r="J77" s="28">
        <v>0.07879515975919284</v>
      </c>
      <c r="K77" s="28">
        <v>0.0766203965594809</v>
      </c>
      <c r="M77" s="132"/>
    </row>
    <row r="78" spans="2:13" ht="12.75">
      <c r="B78" s="3"/>
      <c r="C78" s="3" t="s">
        <v>46</v>
      </c>
      <c r="D78" s="89">
        <v>-7.547448396204094</v>
      </c>
      <c r="E78" s="28">
        <v>-7.547448396204094</v>
      </c>
      <c r="F78" s="28">
        <v>-10.053511456145232</v>
      </c>
      <c r="G78" s="28">
        <v>-10.472498397831526</v>
      </c>
      <c r="H78" s="28">
        <v>-10.132654733792826</v>
      </c>
      <c r="I78" s="28">
        <v>-9.807802271912905</v>
      </c>
      <c r="J78" s="28">
        <v>-9.386834611488684</v>
      </c>
      <c r="K78" s="28">
        <v>-9.227973572313418</v>
      </c>
      <c r="M78" s="132"/>
    </row>
    <row r="79" spans="2:13" ht="15.75">
      <c r="B79" s="3"/>
      <c r="C79" s="23" t="s">
        <v>90</v>
      </c>
      <c r="D79" s="89">
        <v>0.005751725501343226</v>
      </c>
      <c r="E79" s="28">
        <v>0.005751725501343226</v>
      </c>
      <c r="F79" s="28">
        <v>0.0012027830141254608</v>
      </c>
      <c r="G79" s="28">
        <v>0.0009686642947158439</v>
      </c>
      <c r="H79" s="28">
        <v>0.0007035212715721067</v>
      </c>
      <c r="I79" s="28">
        <v>0.0005621571015606868</v>
      </c>
      <c r="J79" s="28">
        <v>0.0006166715585569467</v>
      </c>
      <c r="K79" s="28">
        <v>0.00036053786267959396</v>
      </c>
      <c r="M79" s="132"/>
    </row>
    <row r="80" spans="2:13" ht="12.75">
      <c r="B80" s="3" t="s">
        <v>47</v>
      </c>
      <c r="C80" s="3" t="s">
        <v>48</v>
      </c>
      <c r="D80" s="89">
        <v>0.13210003015530136</v>
      </c>
      <c r="E80" s="28">
        <v>0.13210003015530136</v>
      </c>
      <c r="F80" s="28">
        <v>0.0940050170141396</v>
      </c>
      <c r="G80" s="28">
        <v>0.08170633449061963</v>
      </c>
      <c r="H80" s="28">
        <v>0.08638397869980481</v>
      </c>
      <c r="I80" s="28">
        <v>0.0933631768465533</v>
      </c>
      <c r="J80" s="28">
        <v>0.12178110527920491</v>
      </c>
      <c r="K80" s="28">
        <v>0.09176675591640511</v>
      </c>
      <c r="M80" s="132"/>
    </row>
    <row r="81" spans="2:13" ht="12.75">
      <c r="B81" s="3"/>
      <c r="C81" s="3" t="s">
        <v>49</v>
      </c>
      <c r="D81" s="89">
        <v>-0.07890221625</v>
      </c>
      <c r="E81" s="28">
        <v>-0.07890221625</v>
      </c>
      <c r="F81" s="28">
        <v>-0.07890221625000002</v>
      </c>
      <c r="G81" s="28">
        <v>-0.07890221625000002</v>
      </c>
      <c r="H81" s="28">
        <v>-0.07890221625000002</v>
      </c>
      <c r="I81" s="28">
        <v>-0.07890221625000002</v>
      </c>
      <c r="J81" s="28">
        <v>-0.07890221625000002</v>
      </c>
      <c r="K81" s="28">
        <v>-0.07890221625000003</v>
      </c>
      <c r="M81" s="132"/>
    </row>
    <row r="82" spans="2:13" ht="12.75">
      <c r="B82" s="3"/>
      <c r="C82" s="3" t="s">
        <v>45</v>
      </c>
      <c r="D82" s="89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M82" s="132"/>
    </row>
    <row r="83" spans="2:13" ht="12.75">
      <c r="B83" s="3"/>
      <c r="C83" s="3" t="s">
        <v>50</v>
      </c>
      <c r="D83" s="89">
        <v>6.048580776458288</v>
      </c>
      <c r="E83" s="28">
        <v>6.048580776458288</v>
      </c>
      <c r="F83" s="28">
        <v>6.5093154448734865</v>
      </c>
      <c r="G83" s="28">
        <v>6.535742055961377</v>
      </c>
      <c r="H83" s="28">
        <v>6.5611208943584804</v>
      </c>
      <c r="I83" s="28">
        <v>6.585492045871158</v>
      </c>
      <c r="J83" s="28">
        <v>6.608894193721544</v>
      </c>
      <c r="K83" s="28">
        <v>6.631364669765425</v>
      </c>
      <c r="M83" s="132"/>
    </row>
    <row r="84" spans="2:13" ht="12.75">
      <c r="B84" s="3" t="s">
        <v>51</v>
      </c>
      <c r="C84" s="3" t="s">
        <v>45</v>
      </c>
      <c r="D84" s="89">
        <v>0.008318538214032683</v>
      </c>
      <c r="E84" s="28">
        <v>0.008318538214032683</v>
      </c>
      <c r="F84" s="28">
        <v>0.0360069669200799</v>
      </c>
      <c r="G84" s="28">
        <v>0.03211405166203901</v>
      </c>
      <c r="H84" s="28">
        <v>0.03235303797888247</v>
      </c>
      <c r="I84" s="28">
        <v>0.029089882160042477</v>
      </c>
      <c r="J84" s="28">
        <v>0.024526973438839007</v>
      </c>
      <c r="K84" s="28">
        <v>0.0217233798251036</v>
      </c>
      <c r="M84" s="132"/>
    </row>
    <row r="85" spans="2:13" ht="12.75">
      <c r="B85" s="3"/>
      <c r="C85" s="3" t="s">
        <v>48</v>
      </c>
      <c r="D85" s="89">
        <v>0.13674349044621062</v>
      </c>
      <c r="E85" s="28">
        <v>0.13674349044621062</v>
      </c>
      <c r="F85" s="28">
        <v>0.08877567276522014</v>
      </c>
      <c r="G85" s="28">
        <v>0.05133042118718914</v>
      </c>
      <c r="H85" s="28">
        <v>0.02521417562450997</v>
      </c>
      <c r="I85" s="28">
        <v>0.04184938696214442</v>
      </c>
      <c r="J85" s="28">
        <v>0.07887883361229525</v>
      </c>
      <c r="K85" s="28">
        <v>0.042910611552744844</v>
      </c>
      <c r="M85" s="132"/>
    </row>
    <row r="86" spans="2:13" ht="12.75">
      <c r="B86" s="3"/>
      <c r="C86" s="3" t="s">
        <v>52</v>
      </c>
      <c r="D86" s="89">
        <v>0.05987516638591945</v>
      </c>
      <c r="E86" s="28">
        <v>0.05987516638591945</v>
      </c>
      <c r="F86" s="28">
        <v>0.15133690000000005</v>
      </c>
      <c r="G86" s="28">
        <v>0.06903086666666669</v>
      </c>
      <c r="H86" s="28">
        <v>0.11355373333333334</v>
      </c>
      <c r="I86" s="28">
        <v>0.14541413333333333</v>
      </c>
      <c r="J86" s="28">
        <v>0.04513556666666667</v>
      </c>
      <c r="K86" s="28">
        <v>0.07054480009410229</v>
      </c>
      <c r="M86" s="132"/>
    </row>
    <row r="87" spans="2:13" ht="12.75">
      <c r="B87" s="3"/>
      <c r="C87" s="3" t="s">
        <v>53</v>
      </c>
      <c r="D87" s="89">
        <v>-2.308114221291748</v>
      </c>
      <c r="E87" s="28">
        <v>-2.308114221291748</v>
      </c>
      <c r="F87" s="28">
        <v>-2.692794483258967</v>
      </c>
      <c r="G87" s="28">
        <v>-2.729913941229664</v>
      </c>
      <c r="H87" s="28">
        <v>-2.7588008092714653</v>
      </c>
      <c r="I87" s="28">
        <v>-2.7930125490313165</v>
      </c>
      <c r="J87" s="28">
        <v>-2.8320706219000824</v>
      </c>
      <c r="K87" s="28">
        <v>-2.866198278775388</v>
      </c>
      <c r="M87" s="132"/>
    </row>
    <row r="88" spans="2:13" ht="12.75">
      <c r="B88" s="3" t="s">
        <v>54</v>
      </c>
      <c r="C88" s="3" t="s">
        <v>45</v>
      </c>
      <c r="D88" s="89">
        <v>0.025285248392047075</v>
      </c>
      <c r="E88" s="28">
        <v>0.025285248392047075</v>
      </c>
      <c r="F88" s="28">
        <v>0.021427991398791837</v>
      </c>
      <c r="G88" s="28">
        <v>0.020280648667087012</v>
      </c>
      <c r="H88" s="28">
        <v>0.01821543175001835</v>
      </c>
      <c r="I88" s="28">
        <v>0.015181251074264834</v>
      </c>
      <c r="J88" s="28">
        <v>0.016184690554814012</v>
      </c>
      <c r="K88" s="28">
        <v>0.01487421635733908</v>
      </c>
      <c r="M88" s="132"/>
    </row>
    <row r="89" spans="2:13" ht="12.75">
      <c r="B89" s="3"/>
      <c r="C89" s="3" t="s">
        <v>55</v>
      </c>
      <c r="D89" s="89">
        <v>1.7513099878492009</v>
      </c>
      <c r="E89" s="28">
        <v>1.7513099878492009</v>
      </c>
      <c r="F89" s="28">
        <v>1.681723604315842</v>
      </c>
      <c r="G89" s="28">
        <v>1.677907406561125</v>
      </c>
      <c r="H89" s="28">
        <v>1.671244977206833</v>
      </c>
      <c r="I89" s="28">
        <v>1.6636401747227598</v>
      </c>
      <c r="J89" s="28">
        <v>1.6655097529026066</v>
      </c>
      <c r="K89" s="28">
        <v>1.6620757090064584</v>
      </c>
      <c r="M89" s="132"/>
    </row>
    <row r="90" spans="2:13" ht="12.75">
      <c r="B90" s="3" t="s">
        <v>56</v>
      </c>
      <c r="C90" s="3" t="s">
        <v>105</v>
      </c>
      <c r="D90" s="89">
        <v>-0.7650762620705356</v>
      </c>
      <c r="E90" s="28">
        <v>-0.7650762620705356</v>
      </c>
      <c r="F90" s="28">
        <v>0.026426382541086577</v>
      </c>
      <c r="G90" s="28">
        <v>0.19071420890848353</v>
      </c>
      <c r="H90" s="28">
        <v>-0.12106115679369958</v>
      </c>
      <c r="I90" s="28">
        <v>-0.41942214468145733</v>
      </c>
      <c r="J90" s="28">
        <v>-0.7761298388388612</v>
      </c>
      <c r="K90" s="28">
        <v>-0.9133695251019732</v>
      </c>
      <c r="M90" s="132"/>
    </row>
    <row r="91" spans="2:13" ht="12.75" collapsed="1">
      <c r="B91" s="2" t="s">
        <v>57</v>
      </c>
      <c r="C91" s="26"/>
      <c r="D91" s="27">
        <v>5.77783384422062</v>
      </c>
      <c r="E91" s="27">
        <v>5.77783384422062</v>
      </c>
      <c r="F91" s="27">
        <v>2.5772198225658705</v>
      </c>
      <c r="G91" s="27">
        <v>2.498858762947675</v>
      </c>
      <c r="H91" s="27">
        <v>2.4903056476085057</v>
      </c>
      <c r="I91" s="27">
        <v>2.6223489551499095</v>
      </c>
      <c r="J91" s="27">
        <v>2.640524553793253</v>
      </c>
      <c r="K91" s="27">
        <v>2.7534552624592665</v>
      </c>
      <c r="M91" s="128">
        <f>(K91-D91)/D91</f>
        <v>-0.5234450597409515</v>
      </c>
    </row>
    <row r="92" spans="2:13" ht="12.75">
      <c r="B92" s="3" t="s">
        <v>57</v>
      </c>
      <c r="C92" s="16" t="s">
        <v>80</v>
      </c>
      <c r="D92" s="89">
        <v>5.57438045745654</v>
      </c>
      <c r="E92" s="28">
        <v>5.57438045745654</v>
      </c>
      <c r="F92" s="28">
        <v>2.385215440186867</v>
      </c>
      <c r="G92" s="28">
        <v>2.3060629261336536</v>
      </c>
      <c r="H92" s="28">
        <v>2.295751405941156</v>
      </c>
      <c r="I92" s="28">
        <v>2.428019145594884</v>
      </c>
      <c r="J92" s="28">
        <v>2.4464652964638947</v>
      </c>
      <c r="K92" s="28">
        <v>2.5588318199186015</v>
      </c>
      <c r="M92" s="132"/>
    </row>
    <row r="93" spans="2:13" ht="12.75">
      <c r="B93" s="23"/>
      <c r="C93" s="3" t="s">
        <v>81</v>
      </c>
      <c r="D93" s="89">
        <v>0.15344198265336706</v>
      </c>
      <c r="E93" s="28">
        <v>0.15344198265336706</v>
      </c>
      <c r="F93" s="28">
        <v>0.16930858723075554</v>
      </c>
      <c r="G93" s="28">
        <v>0.17011073209058392</v>
      </c>
      <c r="H93" s="28">
        <v>0.17193718792598128</v>
      </c>
      <c r="I93" s="28">
        <v>0.171756990548667</v>
      </c>
      <c r="J93" s="28">
        <v>0.171510408856603</v>
      </c>
      <c r="K93" s="28">
        <v>0.17211637620634515</v>
      </c>
      <c r="M93" s="132"/>
    </row>
    <row r="94" spans="2:13" ht="12.75">
      <c r="B94" s="23"/>
      <c r="C94" s="3" t="s">
        <v>58</v>
      </c>
      <c r="D94" s="89">
        <v>0.05001140411071278</v>
      </c>
      <c r="E94" s="28">
        <v>0.05001140411071278</v>
      </c>
      <c r="F94" s="28">
        <v>0.02269579514824763</v>
      </c>
      <c r="G94" s="28">
        <v>0.022685104723437523</v>
      </c>
      <c r="H94" s="28">
        <v>0.02261705374136854</v>
      </c>
      <c r="I94" s="28">
        <v>0.02257281900635869</v>
      </c>
      <c r="J94" s="28">
        <v>0.022548848472755494</v>
      </c>
      <c r="K94" s="28">
        <v>0.022507066334319925</v>
      </c>
      <c r="M94" s="132"/>
    </row>
    <row r="95" spans="2:13" ht="12.75">
      <c r="B95" s="22" t="s">
        <v>61</v>
      </c>
      <c r="C95" s="124" t="s">
        <v>146</v>
      </c>
      <c r="D95" s="27">
        <v>1.382294110343506</v>
      </c>
      <c r="E95" s="27">
        <v>1.382294110343506</v>
      </c>
      <c r="F95" s="27">
        <v>1.3224683251676606</v>
      </c>
      <c r="G95" s="27">
        <v>1.7946443685345086</v>
      </c>
      <c r="H95" s="27">
        <v>1.8394923838139559</v>
      </c>
      <c r="I95" s="27">
        <v>1.5175327295199743</v>
      </c>
      <c r="J95" s="27">
        <v>1.579087839626082</v>
      </c>
      <c r="K95" s="27">
        <v>1.6404389709244755</v>
      </c>
      <c r="M95" s="128">
        <f>(K95-D95)/D95</f>
        <v>0.18675103847242713</v>
      </c>
    </row>
    <row r="96" spans="2:13" ht="12.75">
      <c r="B96" s="23"/>
      <c r="C96" s="3"/>
      <c r="D96" s="3"/>
      <c r="E96" s="28"/>
      <c r="F96" s="28"/>
      <c r="G96" s="28"/>
      <c r="H96" s="28"/>
      <c r="I96" s="28"/>
      <c r="J96" s="28"/>
      <c r="K96" s="28"/>
      <c r="M96" s="133"/>
    </row>
    <row r="97" spans="2:13" ht="12.75">
      <c r="B97" s="26"/>
      <c r="C97" s="2"/>
      <c r="D97" s="2"/>
      <c r="E97" s="26"/>
      <c r="F97" s="26"/>
      <c r="G97" s="26"/>
      <c r="H97" s="26"/>
      <c r="I97" s="26"/>
      <c r="J97" s="26"/>
      <c r="K97" s="26"/>
      <c r="M97" s="133"/>
    </row>
    <row r="98" spans="2:13" ht="12.75">
      <c r="B98" s="18" t="s">
        <v>100</v>
      </c>
      <c r="C98" s="26"/>
      <c r="D98" s="27">
        <f>D95+D91+D76+D61+D40+D35+D34+D19+D8</f>
        <v>73.86798484678573</v>
      </c>
      <c r="E98" s="27">
        <f>E95+E91+E76+E61+E40+E35+E34+E19+E8</f>
        <v>73.75539315077339</v>
      </c>
      <c r="F98" s="27">
        <f aca="true" t="shared" si="0" ref="F98:K98">F95+F91+F76+F61+F40+F35+F34+F19+F8</f>
        <v>56.433949798619295</v>
      </c>
      <c r="G98" s="27">
        <f t="shared" si="0"/>
        <v>56.024145142804855</v>
      </c>
      <c r="H98" s="27">
        <f t="shared" si="0"/>
        <v>56.59980326988054</v>
      </c>
      <c r="I98" s="27">
        <f t="shared" si="0"/>
        <v>56.12191560146732</v>
      </c>
      <c r="J98" s="27">
        <f t="shared" si="0"/>
        <v>54.79766401572215</v>
      </c>
      <c r="K98" s="27">
        <f t="shared" si="0"/>
        <v>54.47007442691187</v>
      </c>
      <c r="M98" s="128">
        <f>(K98-D98)/D98</f>
        <v>-0.26260240427714787</v>
      </c>
    </row>
    <row r="99" spans="5:11" ht="12.75">
      <c r="E99" s="34"/>
      <c r="F99" s="34"/>
      <c r="G99" s="34"/>
      <c r="H99" s="34"/>
      <c r="I99" s="34"/>
      <c r="J99" s="34"/>
      <c r="K99" s="34"/>
    </row>
    <row r="100" spans="2:13" ht="12.75">
      <c r="B100" s="94" t="s">
        <v>159</v>
      </c>
      <c r="C100" s="95"/>
      <c r="D100" s="96">
        <f>D98-D95</f>
        <v>72.48569073644222</v>
      </c>
      <c r="E100" s="96">
        <f aca="true" t="shared" si="1" ref="E100:K100">E98-E95</f>
        <v>72.37309904042988</v>
      </c>
      <c r="F100" s="96">
        <f t="shared" si="1"/>
        <v>55.11148147345163</v>
      </c>
      <c r="G100" s="96">
        <f t="shared" si="1"/>
        <v>54.22950077427035</v>
      </c>
      <c r="H100" s="96">
        <f t="shared" si="1"/>
        <v>54.760310886066584</v>
      </c>
      <c r="I100" s="96">
        <f t="shared" si="1"/>
        <v>54.60438287194735</v>
      </c>
      <c r="J100" s="96">
        <f t="shared" si="1"/>
        <v>53.218576176096065</v>
      </c>
      <c r="K100" s="96">
        <f t="shared" si="1"/>
        <v>52.82963545598739</v>
      </c>
      <c r="L100" s="97"/>
      <c r="M100" s="129">
        <f>(K100-D100)/D100</f>
        <v>-0.27117152476237266</v>
      </c>
    </row>
    <row r="102" spans="2:5" ht="16.5">
      <c r="B102" s="8" t="s">
        <v>150</v>
      </c>
      <c r="E102" t="s">
        <v>141</v>
      </c>
    </row>
    <row r="104" spans="2:11" ht="12.75">
      <c r="B104" s="2" t="s">
        <v>0</v>
      </c>
      <c r="C104" s="2" t="s">
        <v>1</v>
      </c>
      <c r="D104" s="2" t="s">
        <v>149</v>
      </c>
      <c r="E104" s="2">
        <v>1990</v>
      </c>
      <c r="F104" s="2">
        <v>2003</v>
      </c>
      <c r="G104" s="2">
        <v>2004</v>
      </c>
      <c r="H104" s="2">
        <v>2005</v>
      </c>
      <c r="I104" s="2">
        <v>2006</v>
      </c>
      <c r="J104" s="2">
        <v>2007</v>
      </c>
      <c r="K104" s="2">
        <v>2008</v>
      </c>
    </row>
    <row r="106" spans="2:11" ht="12.75">
      <c r="B106" s="2" t="s">
        <v>2</v>
      </c>
      <c r="C106" s="2"/>
      <c r="D106" s="4">
        <f>E106</f>
        <v>12.139736861865355</v>
      </c>
      <c r="E106" s="4">
        <f aca="true" t="shared" si="2" ref="E106:K106">SUM(E107:E109)</f>
        <v>12.139736861865355</v>
      </c>
      <c r="F106" s="4">
        <f t="shared" si="2"/>
        <v>8.581241938793685</v>
      </c>
      <c r="G106" s="4">
        <f t="shared" si="2"/>
        <v>8.518333882804605</v>
      </c>
      <c r="H106" s="4">
        <f t="shared" si="2"/>
        <v>8.511019569321464</v>
      </c>
      <c r="I106" s="4">
        <f t="shared" si="2"/>
        <v>8.34665826233142</v>
      </c>
      <c r="J106" s="4">
        <f t="shared" si="2"/>
        <v>7.917573318067436</v>
      </c>
      <c r="K106" s="4">
        <f t="shared" si="2"/>
        <v>8.108099156902112</v>
      </c>
    </row>
    <row r="107" spans="2:11" ht="12.75">
      <c r="B107" s="3" t="s">
        <v>3</v>
      </c>
      <c r="C107" s="124" t="s">
        <v>152</v>
      </c>
      <c r="D107" s="5">
        <v>0.397870574470357</v>
      </c>
      <c r="E107" s="5">
        <v>0.397870574470357</v>
      </c>
      <c r="F107" s="5">
        <v>0.030135293393697866</v>
      </c>
      <c r="G107" s="5">
        <v>0.020546799305747262</v>
      </c>
      <c r="H107" s="5">
        <v>0.017299532413965764</v>
      </c>
      <c r="I107" s="5">
        <v>0.02321683877173372</v>
      </c>
      <c r="J107" s="5">
        <v>0.017355198927171994</v>
      </c>
      <c r="K107" s="5">
        <v>0.018605482712078302</v>
      </c>
    </row>
    <row r="108" spans="2:11" ht="12.75">
      <c r="B108" s="2"/>
      <c r="C108" s="124" t="s">
        <v>153</v>
      </c>
      <c r="D108" s="5">
        <v>8.079922626997599</v>
      </c>
      <c r="E108" s="5">
        <v>8.079922626997599</v>
      </c>
      <c r="F108" s="5">
        <v>5.076280749362205</v>
      </c>
      <c r="G108" s="5">
        <v>5.039174139981765</v>
      </c>
      <c r="H108" s="5">
        <v>4.710217157205384</v>
      </c>
      <c r="I108" s="5">
        <v>3.9717404086496275</v>
      </c>
      <c r="J108" s="5">
        <v>3.3403090162300075</v>
      </c>
      <c r="K108" s="5">
        <v>3.5500320774985306</v>
      </c>
    </row>
    <row r="109" spans="2:11" ht="12.75">
      <c r="B109" s="2"/>
      <c r="C109" s="124" t="s">
        <v>4</v>
      </c>
      <c r="D109" s="5">
        <v>3.6619436603974003</v>
      </c>
      <c r="E109" s="5">
        <v>3.6619436603974003</v>
      </c>
      <c r="F109" s="5">
        <v>3.4748258960377814</v>
      </c>
      <c r="G109" s="5">
        <v>3.458612943517092</v>
      </c>
      <c r="H109" s="5">
        <v>3.783502879702114</v>
      </c>
      <c r="I109" s="5">
        <v>4.351701014910058</v>
      </c>
      <c r="J109" s="5">
        <v>4.5599091029102565</v>
      </c>
      <c r="K109" s="5">
        <v>4.539461596691503</v>
      </c>
    </row>
    <row r="110" spans="2:11" ht="12.75">
      <c r="B110" s="2" t="s">
        <v>151</v>
      </c>
      <c r="C110" s="124" t="s">
        <v>18</v>
      </c>
      <c r="D110" s="92">
        <v>0.17596577836878166</v>
      </c>
      <c r="E110" s="92">
        <v>0.17596577836878166</v>
      </c>
      <c r="F110" s="92">
        <v>0.15236617904962152</v>
      </c>
      <c r="G110" s="92">
        <v>0.15752680168605096</v>
      </c>
      <c r="H110" s="92">
        <v>0.15529976904298706</v>
      </c>
      <c r="I110" s="92">
        <v>0.16974964622305178</v>
      </c>
      <c r="J110" s="92">
        <v>0.16090077458259408</v>
      </c>
      <c r="K110" s="92">
        <v>0.15005696151292197</v>
      </c>
    </row>
    <row r="111" spans="2:11" ht="12.75">
      <c r="B111" s="2" t="s">
        <v>26</v>
      </c>
      <c r="C111" s="124" t="s">
        <v>26</v>
      </c>
      <c r="D111" s="92">
        <v>1.6975911839025206</v>
      </c>
      <c r="E111" s="92">
        <v>1.6975911839025206</v>
      </c>
      <c r="F111" s="92">
        <v>0.999467972692036</v>
      </c>
      <c r="G111" s="92">
        <v>0.9866795131290446</v>
      </c>
      <c r="H111" s="92">
        <v>1.0701521740272004</v>
      </c>
      <c r="I111" s="92">
        <v>1.216971980458714</v>
      </c>
      <c r="J111" s="92">
        <v>1.3014590182795025</v>
      </c>
      <c r="K111" s="92">
        <v>1.2557973763129147</v>
      </c>
    </row>
    <row r="112" spans="2:11" ht="12.75">
      <c r="B112" s="2" t="s">
        <v>28</v>
      </c>
      <c r="C112" s="124" t="s">
        <v>154</v>
      </c>
      <c r="D112" s="92">
        <v>7.858930562306922</v>
      </c>
      <c r="E112" s="92">
        <v>7.858930562306922</v>
      </c>
      <c r="F112" s="92">
        <v>6.467250930178653</v>
      </c>
      <c r="G112" s="92">
        <v>6.428697442991611</v>
      </c>
      <c r="H112" s="92">
        <v>6.422767902818845</v>
      </c>
      <c r="I112" s="92">
        <v>6.6714740268331845</v>
      </c>
      <c r="J112" s="92">
        <v>6.394625216043343</v>
      </c>
      <c r="K112" s="92">
        <v>6.435798900480985</v>
      </c>
    </row>
    <row r="113" spans="2:11" ht="12.75">
      <c r="B113" s="2" t="s">
        <v>31</v>
      </c>
      <c r="C113" s="124" t="s">
        <v>155</v>
      </c>
      <c r="D113" s="92">
        <v>0.3426247345607805</v>
      </c>
      <c r="E113" s="92">
        <v>0.3426247345607805</v>
      </c>
      <c r="F113" s="92">
        <v>0.3051790996499162</v>
      </c>
      <c r="G113" s="92">
        <v>0.31113385038224</v>
      </c>
      <c r="H113" s="92">
        <v>0.2991830802918117</v>
      </c>
      <c r="I113" s="92">
        <v>0.3140092077125366</v>
      </c>
      <c r="J113" s="92">
        <v>0.30314530480241836</v>
      </c>
      <c r="K113" s="92">
        <v>0.2770795179882684</v>
      </c>
    </row>
    <row r="114" spans="2:11" ht="12.75">
      <c r="B114" s="2" t="s">
        <v>34</v>
      </c>
      <c r="C114" s="124" t="s">
        <v>156</v>
      </c>
      <c r="D114" s="92">
        <v>0.0023782165840145974</v>
      </c>
      <c r="E114" s="92">
        <v>0.0023782165840145974</v>
      </c>
      <c r="F114" s="92">
        <v>0.0001889123258204443</v>
      </c>
      <c r="G114" s="92">
        <v>0.00012162915272733747</v>
      </c>
      <c r="H114" s="92">
        <v>0.00011449146901146062</v>
      </c>
      <c r="I114" s="92">
        <v>0.00013494014867073597</v>
      </c>
      <c r="J114" s="92">
        <v>0.00011928404023627857</v>
      </c>
      <c r="K114" s="92">
        <v>0.00012453472837993225</v>
      </c>
    </row>
    <row r="115" spans="2:11" ht="12.75">
      <c r="B115" s="2" t="s">
        <v>61</v>
      </c>
      <c r="C115" s="124" t="s">
        <v>157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</row>
    <row r="117" spans="2:11" ht="12.75">
      <c r="B117" s="2" t="s">
        <v>59</v>
      </c>
      <c r="D117" s="92">
        <f>E117</f>
        <v>22.217227337588373</v>
      </c>
      <c r="E117" s="92">
        <f>SUM(E107:E115)</f>
        <v>22.217227337588373</v>
      </c>
      <c r="F117" s="92">
        <f aca="true" t="shared" si="3" ref="F117:K117">SUM(F107:F115)</f>
        <v>16.505695032689733</v>
      </c>
      <c r="G117" s="92">
        <f t="shared" si="3"/>
        <v>16.40249312014628</v>
      </c>
      <c r="H117" s="92">
        <f t="shared" si="3"/>
        <v>16.45853698697132</v>
      </c>
      <c r="I117" s="92">
        <f t="shared" si="3"/>
        <v>16.718998063707577</v>
      </c>
      <c r="J117" s="92">
        <f t="shared" si="3"/>
        <v>16.077822915815528</v>
      </c>
      <c r="K117" s="92">
        <f t="shared" si="3"/>
        <v>16.22695644792558</v>
      </c>
    </row>
    <row r="119" ht="12.75">
      <c r="M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Joanna_MacCarthy</dc:creator>
  <cp:keywords/>
  <dc:description/>
  <cp:lastModifiedBy> Glen Thistlethwaite</cp:lastModifiedBy>
  <dcterms:created xsi:type="dcterms:W3CDTF">2010-03-17T10:44:06Z</dcterms:created>
  <dcterms:modified xsi:type="dcterms:W3CDTF">2010-09-06T15:06:48Z</dcterms:modified>
  <cp:category/>
  <cp:version/>
  <cp:contentType/>
  <cp:contentStatus/>
</cp:coreProperties>
</file>