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1"/>
  </bookViews>
  <sheets>
    <sheet name="MetaData" sheetId="1" r:id="rId1"/>
    <sheet name="Introduction" sheetId="2" r:id="rId2"/>
    <sheet name="UK" sheetId="3" r:id="rId3"/>
    <sheet name="England" sheetId="4" r:id="rId4"/>
    <sheet name="Scotland" sheetId="5" r:id="rId5"/>
    <sheet name="Wales" sheetId="6" r:id="rId6"/>
    <sheet name="N. Ireland"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<sst xmlns="http://schemas.openxmlformats.org/spreadsheetml/2006/main" count="2221" uniqueCount="147">
  <si>
    <t>Year</t>
  </si>
  <si>
    <t>UK</t>
  </si>
  <si>
    <t>A. Forest Land</t>
  </si>
  <si>
    <t>A2. Land converted to Forest Land</t>
  </si>
  <si>
    <t>A2.1. Cropland converted to Forest Land</t>
  </si>
  <si>
    <t>D. Wetlands</t>
  </si>
  <si>
    <t>D2. Land converted to Wetlands</t>
  </si>
  <si>
    <t>C. Grassland</t>
  </si>
  <si>
    <t>C2. Land converted to Grassland</t>
  </si>
  <si>
    <t>C2.3. Wetlands converted to Grassland</t>
  </si>
  <si>
    <t>E. Settlements</t>
  </si>
  <si>
    <t>E1. Settlements remaining Settlements</t>
  </si>
  <si>
    <t>C2.1. Forest Land converted to Grassland</t>
  </si>
  <si>
    <t>A1. Forest Land remaining Forest Land</t>
  </si>
  <si>
    <t>B. Cropland</t>
  </si>
  <si>
    <t>B2. Land converted to Cropland</t>
  </si>
  <si>
    <t>B2.2. Grassland converted to Cropland</t>
  </si>
  <si>
    <t>E2. Land converted to Settlements</t>
  </si>
  <si>
    <t>E2.3. Grassland converted to Settlements</t>
  </si>
  <si>
    <t>A2.5. Other Land converted to Forest Land</t>
  </si>
  <si>
    <t>A2.4. Settlements converted to Forest Land</t>
  </si>
  <si>
    <t>A2.2. Grassland converted to Forest Land</t>
  </si>
  <si>
    <t>E2.1. Forest Land converted to Settlements</t>
  </si>
  <si>
    <t>E2.2. Cropland converted to Settlements</t>
  </si>
  <si>
    <t>C1. Grassland remaining Grassland</t>
  </si>
  <si>
    <t>D1. Wetlands remaining Wetlands</t>
  </si>
  <si>
    <t>B2.1. Forest Land converted to Cropland</t>
  </si>
  <si>
    <t>B1. Cropland remaining Cropland</t>
  </si>
  <si>
    <t>C2.2. Cropland converted to Grassland</t>
  </si>
  <si>
    <t>F. Other Land</t>
  </si>
  <si>
    <t>F1. Other Land remaining Other Land</t>
  </si>
  <si>
    <t>C2.4. Settlements converted to Grassland</t>
  </si>
  <si>
    <t>B2.4. Settlements converted to Cropland</t>
  </si>
  <si>
    <t>Grand Total</t>
  </si>
  <si>
    <t>Area kha</t>
  </si>
  <si>
    <t>Category</t>
  </si>
  <si>
    <t>Title</t>
  </si>
  <si>
    <t>Weblink</t>
  </si>
  <si>
    <t>http://naei.defra.gov.uk/reports/reports?report_id=788</t>
  </si>
  <si>
    <t>Date</t>
  </si>
  <si>
    <t>Corporate author</t>
  </si>
  <si>
    <t>Centre for Ecology &amp; Hydrology</t>
  </si>
  <si>
    <t>Contact person</t>
  </si>
  <si>
    <t>Contact email</t>
  </si>
  <si>
    <t>lulucf@ceh.ac.uk</t>
  </si>
  <si>
    <t>Contact telephone</t>
  </si>
  <si>
    <t>Description</t>
  </si>
  <si>
    <t>Metadata describing the contents of this workbook:</t>
  </si>
  <si>
    <t>Responsible Party</t>
  </si>
  <si>
    <t>Data Sheetname</t>
  </si>
  <si>
    <t>Abstract</t>
  </si>
  <si>
    <t>Lineage</t>
  </si>
  <si>
    <t>CEH</t>
  </si>
  <si>
    <t>Transitions for all land uses except Forest land derived from Countryside surveys 1998 and 2007. Afforestation and deforestation from Forestry commission data</t>
  </si>
  <si>
    <t>England</t>
  </si>
  <si>
    <t>Scotland</t>
  </si>
  <si>
    <t>Wales</t>
  </si>
  <si>
    <t>Northern Ireland</t>
  </si>
  <si>
    <t xml:space="preserve">Resource  Identification </t>
  </si>
  <si>
    <t xml:space="preserve">Resource Title </t>
  </si>
  <si>
    <t>UK Greenhouse gas inventory</t>
  </si>
  <si>
    <t xml:space="preserve">Reference Date </t>
  </si>
  <si>
    <t xml:space="preserve">Reference Date Type </t>
  </si>
  <si>
    <t>Published Version 1.0</t>
  </si>
  <si>
    <t xml:space="preserve">Unique Resource Identifier </t>
  </si>
  <si>
    <t>URI Codespace</t>
  </si>
  <si>
    <t>The UK is committed under the United Nations Framework Convention on Climate Change and the EU Monitoring Mechanism to produce national inventories of emissions by sources and removals by sinks of greenhouse gases. CEH delivers the data for annual inventories and projections into the future for the Land Use, Land Use Change and Forestry Sector.</t>
  </si>
  <si>
    <t xml:space="preserve">Status </t>
  </si>
  <si>
    <t>Organisation</t>
  </si>
  <si>
    <t>Organisation Role</t>
  </si>
  <si>
    <t>Originator</t>
  </si>
  <si>
    <t>Email Address</t>
  </si>
  <si>
    <t>Keywords</t>
  </si>
  <si>
    <t>INSPIRE Themes</t>
  </si>
  <si>
    <t>Land Use</t>
  </si>
  <si>
    <t>Discipline</t>
  </si>
  <si>
    <t>Biogeochemistry, Land Use, Land Use Change, Forestry</t>
  </si>
  <si>
    <t>Place</t>
  </si>
  <si>
    <t>United Kingdom</t>
  </si>
  <si>
    <t>Stratum</t>
  </si>
  <si>
    <t>vegetation, soil</t>
  </si>
  <si>
    <t>Temporal</t>
  </si>
  <si>
    <t>Theme</t>
  </si>
  <si>
    <t>Other</t>
  </si>
  <si>
    <t>Constraints</t>
  </si>
  <si>
    <t>Use Limitation</t>
  </si>
  <si>
    <t>Use within project only, until published by R-AEA</t>
  </si>
  <si>
    <t>Access Constraints</t>
  </si>
  <si>
    <t>Restricted</t>
  </si>
  <si>
    <t>Other Constraints</t>
  </si>
  <si>
    <t>Figures are confidential between CEH and R-AEA until the official release date</t>
  </si>
  <si>
    <t xml:space="preserve">Spatial Data Information  </t>
  </si>
  <si>
    <t>Spatial Representation Type</t>
  </si>
  <si>
    <t>Text table</t>
  </si>
  <si>
    <t>Spatial Referencing System</t>
  </si>
  <si>
    <t>country names</t>
  </si>
  <si>
    <t>Equivalent Scale Denominator</t>
  </si>
  <si>
    <t>Ground Sample Distance + Unit of Measure</t>
  </si>
  <si>
    <t>Resource Language &amp; Character Set</t>
  </si>
  <si>
    <t>Resource Language</t>
  </si>
  <si>
    <t>English</t>
  </si>
  <si>
    <t>Thematic Classification</t>
  </si>
  <si>
    <t>Topic Category</t>
  </si>
  <si>
    <t>Farming, Biota, Environment</t>
  </si>
  <si>
    <t>Temporal Extent (O)</t>
  </si>
  <si>
    <t>1990 - 2013</t>
  </si>
  <si>
    <t>Geographic Location</t>
  </si>
  <si>
    <t>West Bounding Longitude + South Bounding Latitude + East Bounding Longitude + North Bounding Latitude</t>
  </si>
  <si>
    <t>-9.00, 49.75, 2.00, 60.8</t>
  </si>
  <si>
    <t>Distribution Information</t>
  </si>
  <si>
    <t>Format Name and Version</t>
  </si>
  <si>
    <t>Microsoft Excel 2007</t>
  </si>
  <si>
    <t>Online Resource (Web Service)</t>
  </si>
  <si>
    <t>Online Resource (File Download)</t>
  </si>
  <si>
    <t>Online Resource (Further Information)</t>
  </si>
  <si>
    <t>http://www.edinburgh.ceh.ac.uk/ukcarbon</t>
  </si>
  <si>
    <t>Data Quality Information</t>
  </si>
  <si>
    <t>NEC03761</t>
  </si>
  <si>
    <t>Heath Malcolm / Amanda Thomson / Gwen Buys / Janet Moxley</t>
  </si>
  <si>
    <t>Sector 4, Land Use, Land Use Change and Forestry</t>
  </si>
  <si>
    <t>1990-2013, annual</t>
  </si>
  <si>
    <t>Inventory, Sector 4 LULUCF</t>
  </si>
  <si>
    <t>From</t>
  </si>
  <si>
    <t>To</t>
  </si>
  <si>
    <t>Forest</t>
  </si>
  <si>
    <t>Cropland</t>
  </si>
  <si>
    <t>Grassland</t>
  </si>
  <si>
    <t>Wetland</t>
  </si>
  <si>
    <t>Other Land</t>
  </si>
  <si>
    <t>Total</t>
  </si>
  <si>
    <t>Settlement</t>
  </si>
  <si>
    <t>Areas of land use transitions, disaggregated to subcategories: Forest Land Cropland, Grassland, Wetlands and Settlements for England.</t>
  </si>
  <si>
    <t>Areas of land use transitions, disaggregated to subcategories: Forest Land Cropland, Grassland, Wetlands and Settlements for Scotland.</t>
  </si>
  <si>
    <t>Areas of land use transitions, disaggregated to subcategories: Forest Land Cropland, Grassland, Wetlands and Settlements for Wales.</t>
  </si>
  <si>
    <t>Areas of land use transitions, disaggregated to subcategories: Forest Land Cropland, Grassland, Wetlands and Settlements for Northern Ireland.</t>
  </si>
  <si>
    <t>Areas of land use transitions, disaggregated to subcategories: Forest Land Cropland, Grassland, Wetlands, Settlements and Other land for the UK.</t>
  </si>
  <si>
    <t>+44 (0) 131 445 8554 Heath Malcolm'</t>
  </si>
  <si>
    <t>checks</t>
  </si>
  <si>
    <t>Forest Land</t>
  </si>
  <si>
    <t>Settlements</t>
  </si>
  <si>
    <t>The annual matrices are compiled from multiple data sources, each with associated uncertainties. Therefore, when they are combined there are discrepancies between the final category area in year 1 and the initial category area in year 2 when, in a perfect world, these two values should match. While total land area for each country is consistent, the final and initial land category areas can vary by +/- 1-2%.</t>
  </si>
  <si>
    <t xml:space="preserve">This workbook provides data on areas of land use transitions in kha for each country. The data are presented in the form of ANNUAL land use change matrices. It was created in Microsoft Office 2003. </t>
  </si>
  <si>
    <t>D2.2.3 Grassland converted to wetlands</t>
  </si>
  <si>
    <r>
      <t>Supporting land use area data for Appendix 8 of the Devolved Administrations' Greenhouse Gas Inventory Report 1990-2013: "</t>
    </r>
    <r>
      <rPr>
        <b/>
        <sz val="10"/>
        <rFont val="Arial"/>
        <family val="2"/>
      </rPr>
      <t>Emissions and Removals of Greenhouse Gases from Land Use, Land Use Change and Forestry (LULUCF) for England, Scotland, Wales and Northern Ireland: 1990-2013</t>
    </r>
    <r>
      <rPr>
        <sz val="11"/>
        <color theme="1"/>
        <rFont val="Calibri"/>
        <family val="2"/>
      </rPr>
      <t>"</t>
    </r>
  </si>
  <si>
    <t>http://naei.defra.gov.uk/reports/reports?report_id=810</t>
  </si>
  <si>
    <t>9th June 2015</t>
  </si>
  <si>
    <t>9th June 2015 - Published Version 1.0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</si>
</sst>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s>
  <fonts count="47">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sz val="11"/>
      <name val="Calibri"/>
      <family val="2"/>
    </font>
    <font>
      <b/>
      <sz val="12"/>
      <name val="Arial"/>
      <family val="2"/>
    </font>
    <font>
      <sz val="12"/>
      <name val="Arial"/>
      <family val="2"/>
    </font>
    <font>
      <sz val="10"/>
      <color indexed="10"/>
      <name val="Arial"/>
      <family val="2"/>
    </font>
    <font>
      <b/>
      <sz val="10"/>
      <color indexed="55"/>
      <name val="Arial"/>
      <family val="2"/>
    </font>
    <font>
      <sz val="10"/>
      <color indexed="5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theme="4" tint="0.7999799847602844"/>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4" tint="0.3999800086021423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horizontal="left" indent="2"/>
    </xf>
    <xf numFmtId="0" fontId="3" fillId="0" borderId="0" xfId="57" applyFont="1">
      <alignment/>
      <protection/>
    </xf>
    <xf numFmtId="0" fontId="2" fillId="0" borderId="0" xfId="57" applyAlignment="1">
      <alignment wrapText="1"/>
      <protection/>
    </xf>
    <xf numFmtId="0" fontId="2" fillId="0" borderId="0" xfId="57">
      <alignment/>
      <protection/>
    </xf>
    <xf numFmtId="0" fontId="4" fillId="0" borderId="0" xfId="53" applyAlignment="1" applyProtection="1">
      <alignment wrapText="1"/>
      <protection/>
    </xf>
    <xf numFmtId="0" fontId="5" fillId="0" borderId="0" xfId="57" applyFont="1" applyAlignment="1" quotePrefix="1">
      <alignment wrapText="1"/>
      <protection/>
    </xf>
    <xf numFmtId="0" fontId="2" fillId="0" borderId="0" xfId="57" applyFont="1" applyAlignment="1">
      <alignment wrapText="1"/>
      <protection/>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 fillId="34" borderId="0" xfId="0" applyFont="1" applyFill="1" applyBorder="1" applyAlignment="1">
      <alignment horizontal="left" vertical="center" wrapText="1"/>
    </xf>
    <xf numFmtId="0" fontId="2" fillId="34" borderId="0" xfId="0" applyFont="1" applyFill="1" applyBorder="1" applyAlignment="1">
      <alignment vertical="center"/>
    </xf>
    <xf numFmtId="0" fontId="2" fillId="34" borderId="0" xfId="0"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0" fillId="35" borderId="0" xfId="0" applyFill="1" applyAlignment="1">
      <alignment wrapText="1"/>
    </xf>
    <xf numFmtId="0" fontId="3" fillId="35" borderId="0" xfId="0" applyFont="1" applyFill="1" applyAlignment="1">
      <alignment wrapText="1"/>
    </xf>
    <xf numFmtId="0" fontId="8" fillId="0" borderId="0" xfId="0" applyFont="1" applyBorder="1" applyAlignment="1">
      <alignment horizontal="left" vertical="center" wrapText="1"/>
    </xf>
    <xf numFmtId="0" fontId="2" fillId="0" borderId="0" xfId="0" applyFont="1" applyBorder="1" applyAlignment="1" quotePrefix="1">
      <alignment horizontal="left" vertical="center" wrapText="1"/>
    </xf>
    <xf numFmtId="0" fontId="4" fillId="0" borderId="0" xfId="53" applyBorder="1" applyAlignment="1" applyProtection="1">
      <alignment horizontal="left" vertical="center" wrapText="1"/>
      <protection/>
    </xf>
    <xf numFmtId="0" fontId="2" fillId="0" borderId="0" xfId="0" applyFont="1" applyBorder="1" applyAlignment="1">
      <alignment vertical="center"/>
    </xf>
    <xf numFmtId="0" fontId="10" fillId="0" borderId="0" xfId="0" applyFont="1" applyBorder="1" applyAlignment="1">
      <alignment vertical="center" wrapText="1"/>
    </xf>
    <xf numFmtId="0" fontId="0" fillId="0" borderId="0" xfId="0" applyAlignment="1">
      <alignment wrapText="1"/>
    </xf>
    <xf numFmtId="0" fontId="9"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14" fontId="10" fillId="0" borderId="0" xfId="0" applyNumberFormat="1" applyFont="1" applyBorder="1" applyAlignment="1">
      <alignment horizontal="left" vertical="center" wrapText="1"/>
    </xf>
    <xf numFmtId="0" fontId="45" fillId="36" borderId="0" xfId="0" applyFont="1" applyFill="1" applyAlignment="1">
      <alignment/>
    </xf>
    <xf numFmtId="0" fontId="45" fillId="36" borderId="10" xfId="0" applyFont="1" applyFill="1" applyBorder="1" applyAlignment="1">
      <alignment/>
    </xf>
    <xf numFmtId="0" fontId="45" fillId="0" borderId="10" xfId="0" applyFont="1" applyBorder="1" applyAlignment="1">
      <alignment horizontal="left"/>
    </xf>
    <xf numFmtId="1" fontId="45" fillId="0" borderId="10" xfId="0" applyNumberFormat="1" applyFont="1" applyBorder="1" applyAlignment="1">
      <alignment/>
    </xf>
    <xf numFmtId="0" fontId="45" fillId="0" borderId="0" xfId="0" applyFont="1" applyAlignment="1">
      <alignment horizontal="left" indent="1"/>
    </xf>
    <xf numFmtId="1" fontId="45" fillId="0" borderId="0" xfId="0" applyNumberFormat="1" applyFont="1" applyAlignment="1">
      <alignment/>
    </xf>
    <xf numFmtId="1" fontId="0" fillId="0" borderId="0" xfId="0" applyNumberFormat="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2" xfId="0" applyFill="1" applyBorder="1" applyAlignment="1">
      <alignment/>
    </xf>
    <xf numFmtId="1" fontId="0" fillId="0" borderId="13" xfId="0" applyNumberFormat="1" applyBorder="1" applyAlignment="1">
      <alignment/>
    </xf>
    <xf numFmtId="1" fontId="0" fillId="0" borderId="11"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1" fontId="0" fillId="0" borderId="19"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1" fontId="0" fillId="0" borderId="20" xfId="0" applyNumberFormat="1" applyBorder="1" applyAlignment="1">
      <alignment/>
    </xf>
    <xf numFmtId="0" fontId="0" fillId="0" borderId="20" xfId="0" applyBorder="1" applyAlignment="1">
      <alignment horizontal="left"/>
    </xf>
    <xf numFmtId="0" fontId="0" fillId="0" borderId="21" xfId="0" applyBorder="1" applyAlignment="1">
      <alignment horizontal="center" vertical="top"/>
    </xf>
    <xf numFmtId="0" fontId="0" fillId="0" borderId="12" xfId="0" applyBorder="1" applyAlignment="1">
      <alignment horizontal="center" vertical="top"/>
    </xf>
    <xf numFmtId="0" fontId="0" fillId="0" borderId="22" xfId="0" applyBorder="1" applyAlignment="1">
      <alignment horizontal="center" vertical="top"/>
    </xf>
    <xf numFmtId="0" fontId="0" fillId="0" borderId="13" xfId="0" applyBorder="1" applyAlignment="1">
      <alignment horizontal="center" vertical="top"/>
    </xf>
    <xf numFmtId="164" fontId="45" fillId="0" borderId="0" xfId="0" applyNumberFormat="1" applyFont="1" applyAlignment="1">
      <alignment/>
    </xf>
    <xf numFmtId="164" fontId="0" fillId="0" borderId="0" xfId="0" applyNumberFormat="1" applyAlignment="1">
      <alignment/>
    </xf>
    <xf numFmtId="164" fontId="45" fillId="0" borderId="10" xfId="0" applyNumberFormat="1" applyFont="1" applyBorder="1" applyAlignment="1">
      <alignment/>
    </xf>
    <xf numFmtId="164" fontId="0" fillId="0" borderId="0" xfId="0" applyNumberFormat="1" applyFont="1" applyAlignment="1">
      <alignment/>
    </xf>
    <xf numFmtId="166" fontId="0" fillId="0" borderId="0" xfId="0" applyNumberFormat="1" applyAlignment="1">
      <alignment/>
    </xf>
    <xf numFmtId="1" fontId="0" fillId="37" borderId="0" xfId="0" applyNumberFormat="1" applyFill="1" applyBorder="1" applyAlignment="1">
      <alignment/>
    </xf>
    <xf numFmtId="1" fontId="0" fillId="37" borderId="11" xfId="0" applyNumberFormat="1" applyFill="1" applyBorder="1" applyAlignment="1">
      <alignment/>
    </xf>
    <xf numFmtId="1" fontId="0" fillId="37" borderId="12" xfId="0" applyNumberFormat="1" applyFill="1" applyBorder="1" applyAlignment="1">
      <alignment/>
    </xf>
    <xf numFmtId="0" fontId="2" fillId="0" borderId="0" xfId="57" applyFill="1" applyAlignment="1">
      <alignment wrapText="1"/>
      <protection/>
    </xf>
    <xf numFmtId="49" fontId="4" fillId="0" borderId="0" xfId="53" applyNumberFormat="1" applyFill="1" applyAlignment="1" applyProtection="1">
      <alignment wrapText="1"/>
      <protection/>
    </xf>
    <xf numFmtId="49" fontId="42" fillId="0" borderId="0" xfId="58" applyNumberFormat="1" applyFill="1" applyAlignment="1">
      <alignment wrapText="1"/>
      <protection/>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22" xfId="0" applyBorder="1" applyAlignment="1">
      <alignment horizontal="center" vertical="top"/>
    </xf>
    <xf numFmtId="0" fontId="0" fillId="0" borderId="13" xfId="0" applyBorder="1" applyAlignment="1">
      <alignment horizontal="center" vertical="top"/>
    </xf>
    <xf numFmtId="0" fontId="0" fillId="0" borderId="21" xfId="0" applyBorder="1" applyAlignment="1">
      <alignment horizontal="center" vertical="top"/>
    </xf>
    <xf numFmtId="0" fontId="0" fillId="0" borderId="12" xfId="0" applyBorder="1" applyAlignment="1">
      <alignment horizontal="center" vertical="top"/>
    </xf>
    <xf numFmtId="0" fontId="4" fillId="0" borderId="0" xfId="53"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C03761_LULUCF_GHG_Inventory\Inventory_and_projections\2013_Inventory\Areas\Area_Info_2013i_v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C03761_LULUCF_GHG_Inventory\Inventory_and_projections\2013_Inventory\Areas\GBE_2013_24042015_Table4.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England CRF"/>
      <sheetName val="Scotland CRF"/>
      <sheetName val="Wales CRF"/>
      <sheetName val="NIreland CRF"/>
      <sheetName val="UK CRF"/>
      <sheetName val="Areas_DB"/>
      <sheetName val="UK_Annual"/>
      <sheetName val="CRF Table 4.1"/>
      <sheetName val="England 4.1"/>
      <sheetName val="Scotland 4.1"/>
      <sheetName val="Wales 4.1"/>
      <sheetName val="NIreland 4.1"/>
    </sheetNames>
    <sheetDataSet>
      <sheetData sheetId="8">
        <row r="6">
          <cell r="C6">
            <v>2358.447830015614</v>
          </cell>
          <cell r="D6">
            <v>2378.80956233492</v>
          </cell>
          <cell r="E6">
            <v>2398.1972947810764</v>
          </cell>
          <cell r="F6">
            <v>2415.469927313232</v>
          </cell>
          <cell r="G6">
            <v>2433.7653598842176</v>
          </cell>
          <cell r="H6">
            <v>2451.6722924914734</v>
          </cell>
          <cell r="I6">
            <v>2471.063125026671</v>
          </cell>
          <cell r="J6">
            <v>2486.8465486237565</v>
          </cell>
          <cell r="K6">
            <v>2503.567829481981</v>
          </cell>
          <cell r="L6">
            <v>2519.4416371014804</v>
          </cell>
          <cell r="M6">
            <v>2534.333196762351</v>
          </cell>
          <cell r="N6">
            <v>2549.862948075802</v>
          </cell>
          <cell r="O6">
            <v>2565.268376697615</v>
          </cell>
          <cell r="P6">
            <v>2575.79566751274</v>
          </cell>
          <cell r="Q6">
            <v>2586.033446876499</v>
          </cell>
          <cell r="R6">
            <v>2594.503989897846</v>
          </cell>
          <cell r="S6">
            <v>2603.392740585835</v>
          </cell>
          <cell r="T6">
            <v>2608.7530508898944</v>
          </cell>
          <cell r="U6">
            <v>2616.7621525864015</v>
          </cell>
          <cell r="V6">
            <v>2621.114466922176</v>
          </cell>
          <cell r="W6">
            <v>2624.5261608226947</v>
          </cell>
          <cell r="X6">
            <v>2627.319557607213</v>
          </cell>
          <cell r="Y6">
            <v>2632.919224417703</v>
          </cell>
          <cell r="Z6">
            <v>2643.4229105060494</v>
          </cell>
        </row>
        <row r="8">
          <cell r="C8">
            <v>0.00939627702812551</v>
          </cell>
          <cell r="D8">
            <v>0.00939627702812551</v>
          </cell>
          <cell r="E8">
            <v>0.00939627702812551</v>
          </cell>
          <cell r="F8">
            <v>0.00939627702812551</v>
          </cell>
          <cell r="G8">
            <v>0.00939627702812551</v>
          </cell>
          <cell r="H8">
            <v>0.00939627702812551</v>
          </cell>
          <cell r="I8">
            <v>0.00939627702812551</v>
          </cell>
          <cell r="J8">
            <v>0.00939627702812551</v>
          </cell>
          <cell r="K8">
            <v>0.00939627702812551</v>
          </cell>
          <cell r="L8">
            <v>0.00939627702812551</v>
          </cell>
          <cell r="M8">
            <v>0.008239999999999999</v>
          </cell>
          <cell r="N8">
            <v>0.008239999999999999</v>
          </cell>
          <cell r="O8">
            <v>0.008239999999999999</v>
          </cell>
          <cell r="P8">
            <v>0.008239999999999999</v>
          </cell>
          <cell r="Q8">
            <v>0.008239999999999999</v>
          </cell>
          <cell r="R8">
            <v>0.008239999999999999</v>
          </cell>
          <cell r="S8">
            <v>0.008239999999999999</v>
          </cell>
          <cell r="T8">
            <v>0.008239999999999999</v>
          </cell>
          <cell r="U8">
            <v>0.008239999999999999</v>
          </cell>
          <cell r="V8">
            <v>0.008239999999999999</v>
          </cell>
          <cell r="W8">
            <v>0.008239999999999999</v>
          </cell>
          <cell r="X8">
            <v>0.008239999999999999</v>
          </cell>
          <cell r="Y8">
            <v>0.008239999999999999</v>
          </cell>
          <cell r="Z8">
            <v>0.008239999999999999</v>
          </cell>
        </row>
        <row r="9">
          <cell r="C9">
            <v>0.26888979253599243</v>
          </cell>
          <cell r="D9">
            <v>0.26888979253599243</v>
          </cell>
          <cell r="E9">
            <v>0.26888979253599243</v>
          </cell>
          <cell r="F9">
            <v>0.26888979253599243</v>
          </cell>
          <cell r="G9">
            <v>0.26888979253599243</v>
          </cell>
          <cell r="H9">
            <v>0.26888979253599243</v>
          </cell>
          <cell r="I9">
            <v>0.26888979253599243</v>
          </cell>
          <cell r="J9">
            <v>0.344907845597771</v>
          </cell>
          <cell r="K9">
            <v>0.26599328959777097</v>
          </cell>
          <cell r="L9">
            <v>0.2659934044315046</v>
          </cell>
          <cell r="M9">
            <v>3.13580123481866</v>
          </cell>
          <cell r="N9">
            <v>3.4989162687718283</v>
          </cell>
          <cell r="O9">
            <v>3.2286940759577574</v>
          </cell>
          <cell r="P9">
            <v>3.9313480294353456</v>
          </cell>
          <cell r="Q9">
            <v>3.356779781347841</v>
          </cell>
          <cell r="R9">
            <v>3.531121055970713</v>
          </cell>
          <cell r="S9">
            <v>2.482513804616187</v>
          </cell>
          <cell r="T9">
            <v>3.0272090131638447</v>
          </cell>
          <cell r="U9">
            <v>2.8264045314181265</v>
          </cell>
          <cell r="V9">
            <v>2.9883754024596296</v>
          </cell>
          <cell r="W9">
            <v>2.88580345145963</v>
          </cell>
          <cell r="X9">
            <v>1.9709477635208228</v>
          </cell>
          <cell r="Y9">
            <v>1.9549389262613341</v>
          </cell>
          <cell r="Z9">
            <v>2.0922953065693637</v>
          </cell>
        </row>
        <row r="13">
          <cell r="C13">
            <v>0.6863811079298549</v>
          </cell>
          <cell r="D13">
            <v>0.6415811079298549</v>
          </cell>
          <cell r="E13">
            <v>0.5975811079298549</v>
          </cell>
          <cell r="F13">
            <v>0.5785811079298548</v>
          </cell>
          <cell r="G13">
            <v>0.5829811079298549</v>
          </cell>
          <cell r="H13">
            <v>0.5289811079298549</v>
          </cell>
          <cell r="I13">
            <v>0.5747811079298549</v>
          </cell>
          <cell r="J13">
            <v>0.6315811079298549</v>
          </cell>
          <cell r="K13">
            <v>0.6249811079298548</v>
          </cell>
          <cell r="L13">
            <v>0.8031094701830337</v>
          </cell>
          <cell r="M13">
            <v>0.1564684244835916</v>
          </cell>
          <cell r="N13">
            <v>0.1564684244835916</v>
          </cell>
          <cell r="O13">
            <v>0.1564684244835916</v>
          </cell>
          <cell r="P13">
            <v>0.1564684244835916</v>
          </cell>
          <cell r="Q13">
            <v>0.1564684244835916</v>
          </cell>
          <cell r="R13">
            <v>0.1564684244835916</v>
          </cell>
          <cell r="S13">
            <v>0.1564684244835916</v>
          </cell>
          <cell r="T13">
            <v>0.1564684244835916</v>
          </cell>
          <cell r="U13">
            <v>0.1564684244835916</v>
          </cell>
          <cell r="V13">
            <v>0.1564684244835916</v>
          </cell>
          <cell r="W13">
            <v>0.1564684244835916</v>
          </cell>
          <cell r="X13">
            <v>0.1564684244835916</v>
          </cell>
          <cell r="Y13">
            <v>0.1564684244835916</v>
          </cell>
          <cell r="Z13">
            <v>0.1564684244835916</v>
          </cell>
        </row>
        <row r="32">
          <cell r="C32">
            <v>5054.341923167416</v>
          </cell>
          <cell r="D32">
            <v>5045.714244667485</v>
          </cell>
          <cell r="E32">
            <v>5064.391719062314</v>
          </cell>
          <cell r="F32">
            <v>5121.850971984521</v>
          </cell>
          <cell r="G32">
            <v>5143.673596893916</v>
          </cell>
          <cell r="H32">
            <v>5123.117063599977</v>
          </cell>
          <cell r="I32">
            <v>5127.562748304161</v>
          </cell>
          <cell r="J32">
            <v>5180.186629918492</v>
          </cell>
          <cell r="K32">
            <v>5207.336908243256</v>
          </cell>
          <cell r="L32">
            <v>5201.813875284299</v>
          </cell>
          <cell r="M32">
            <v>5188.311828983024</v>
          </cell>
          <cell r="N32">
            <v>5186.986225292181</v>
          </cell>
          <cell r="O32">
            <v>5167.185551394043</v>
          </cell>
          <cell r="P32">
            <v>5111.875035381607</v>
          </cell>
          <cell r="Q32">
            <v>5092.333286392293</v>
          </cell>
          <cell r="R32">
            <v>5067.856739426729</v>
          </cell>
          <cell r="S32">
            <v>4980.5225900809055</v>
          </cell>
          <cell r="T32">
            <v>4886.000363793555</v>
          </cell>
          <cell r="U32">
            <v>4851.841682668054</v>
          </cell>
          <cell r="V32">
            <v>4804.868041496033</v>
          </cell>
          <cell r="W32">
            <v>4731.591088716452</v>
          </cell>
          <cell r="X32">
            <v>4720.227685640228</v>
          </cell>
          <cell r="Y32">
            <v>4779.280717777588</v>
          </cell>
          <cell r="Z32">
            <v>4824.242906015504</v>
          </cell>
        </row>
        <row r="33">
          <cell r="C33">
            <v>1.6639233545721976</v>
          </cell>
          <cell r="D33">
            <v>1.776447721334085</v>
          </cell>
          <cell r="E33">
            <v>1.6157989316762384</v>
          </cell>
          <cell r="F33">
            <v>1.8563930872641003</v>
          </cell>
          <cell r="G33">
            <v>2.0371832684748967</v>
          </cell>
          <cell r="H33">
            <v>1.9452698563531048</v>
          </cell>
          <cell r="I33">
            <v>1.6429381620166594</v>
          </cell>
          <cell r="J33">
            <v>1.6869197333539336</v>
          </cell>
          <cell r="K33">
            <v>1.6089853697909489</v>
          </cell>
          <cell r="L33">
            <v>1.7521864877071143</v>
          </cell>
          <cell r="M33">
            <v>1.9829252020527348</v>
          </cell>
          <cell r="N33">
            <v>2.039132583738373</v>
          </cell>
          <cell r="O33">
            <v>1.6922649800161114</v>
          </cell>
          <cell r="P33">
            <v>1.7379589048866513</v>
          </cell>
          <cell r="Q33">
            <v>1.4596448835146367</v>
          </cell>
          <cell r="R33">
            <v>1.5559886146418358</v>
          </cell>
          <cell r="S33">
            <v>1.0790013931475106</v>
          </cell>
          <cell r="T33">
            <v>1.1296344678453856</v>
          </cell>
          <cell r="U33">
            <v>0.8387197496512812</v>
          </cell>
          <cell r="V33">
            <v>0.7762372648734263</v>
          </cell>
          <cell r="W33">
            <v>0.683826806374849</v>
          </cell>
          <cell r="X33">
            <v>0.88471108764393</v>
          </cell>
          <cell r="Y33">
            <v>1.1573523129230083</v>
          </cell>
          <cell r="Z33">
            <v>1.0389536370931116</v>
          </cell>
        </row>
        <row r="35">
          <cell r="C35">
            <v>83.44730555555556</v>
          </cell>
          <cell r="D35">
            <v>83.44730555555556</v>
          </cell>
          <cell r="E35">
            <v>83.44730555555556</v>
          </cell>
          <cell r="F35">
            <v>83.44730555555556</v>
          </cell>
          <cell r="G35">
            <v>83.44730555555556</v>
          </cell>
          <cell r="H35">
            <v>83.44730555555556</v>
          </cell>
          <cell r="I35">
            <v>83.44730555555556</v>
          </cell>
          <cell r="J35">
            <v>83.44730555555556</v>
          </cell>
          <cell r="K35">
            <v>83.44730555555556</v>
          </cell>
          <cell r="L35">
            <v>83.44730555555556</v>
          </cell>
          <cell r="M35">
            <v>99.03241471555556</v>
          </cell>
          <cell r="N35">
            <v>99.03241471555556</v>
          </cell>
          <cell r="O35">
            <v>99.03241471555556</v>
          </cell>
          <cell r="P35">
            <v>99.03241471555556</v>
          </cell>
          <cell r="Q35">
            <v>99.03241471555556</v>
          </cell>
          <cell r="R35">
            <v>99.03241471555556</v>
          </cell>
          <cell r="S35">
            <v>99.03241471555556</v>
          </cell>
          <cell r="T35">
            <v>99.03241471555556</v>
          </cell>
          <cell r="U35">
            <v>99.03241471555556</v>
          </cell>
          <cell r="V35">
            <v>99.03241471555556</v>
          </cell>
          <cell r="W35">
            <v>99.03241471555556</v>
          </cell>
          <cell r="X35">
            <v>99.03241471555556</v>
          </cell>
          <cell r="Y35">
            <v>99.03241471555556</v>
          </cell>
          <cell r="Z35">
            <v>99.03241471555556</v>
          </cell>
        </row>
        <row r="39">
          <cell r="C39">
            <v>2.4746805555555556</v>
          </cell>
          <cell r="D39">
            <v>2.4746805555555556</v>
          </cell>
          <cell r="E39">
            <v>2.4746805555555556</v>
          </cell>
          <cell r="F39">
            <v>2.4746805555555556</v>
          </cell>
          <cell r="G39">
            <v>2.4746805555555556</v>
          </cell>
          <cell r="H39">
            <v>2.4746805555555556</v>
          </cell>
          <cell r="I39">
            <v>2.4746805555555556</v>
          </cell>
          <cell r="J39">
            <v>2.4746805555555556</v>
          </cell>
          <cell r="K39">
            <v>2.4746805555555556</v>
          </cell>
          <cell r="L39">
            <v>2.4746805555555556</v>
          </cell>
          <cell r="M39">
            <v>5.250679006666667</v>
          </cell>
          <cell r="N39">
            <v>5.250679006666667</v>
          </cell>
          <cell r="O39">
            <v>5.250679006666667</v>
          </cell>
          <cell r="P39">
            <v>5.250679006666667</v>
          </cell>
          <cell r="Q39">
            <v>5.250679006666667</v>
          </cell>
          <cell r="R39">
            <v>5.250679006666667</v>
          </cell>
          <cell r="S39">
            <v>5.250679006666667</v>
          </cell>
          <cell r="T39">
            <v>5.250679006666667</v>
          </cell>
          <cell r="U39">
            <v>5.250679006666667</v>
          </cell>
          <cell r="V39">
            <v>5.250679006666667</v>
          </cell>
          <cell r="W39">
            <v>5.250679006666667</v>
          </cell>
          <cell r="X39">
            <v>5.250679006666667</v>
          </cell>
          <cell r="Y39">
            <v>5.250679006666667</v>
          </cell>
          <cell r="Z39">
            <v>5.250679006666667</v>
          </cell>
        </row>
        <row r="45">
          <cell r="C45">
            <v>14558.476879416943</v>
          </cell>
          <cell r="D45">
            <v>14537.824658078953</v>
          </cell>
          <cell r="E45">
            <v>14493.793547759977</v>
          </cell>
          <cell r="F45">
            <v>14410.17408759366</v>
          </cell>
          <cell r="G45">
            <v>14362.526935560349</v>
          </cell>
          <cell r="H45">
            <v>14355.593203658464</v>
          </cell>
          <cell r="I45">
            <v>14327.602443385467</v>
          </cell>
          <cell r="J45">
            <v>14250.551486080007</v>
          </cell>
          <cell r="K45">
            <v>14199.936959208848</v>
          </cell>
          <cell r="L45">
            <v>14182.589787576242</v>
          </cell>
          <cell r="M45">
            <v>14200.018838256246</v>
          </cell>
          <cell r="N45">
            <v>14179.534635068569</v>
          </cell>
          <cell r="O45">
            <v>14183.28951603717</v>
          </cell>
          <cell r="P45">
            <v>14223.23508303838</v>
          </cell>
          <cell r="Q45">
            <v>14229.59908293463</v>
          </cell>
          <cell r="R45">
            <v>14240.688613036313</v>
          </cell>
          <cell r="S45">
            <v>14317.698646636956</v>
          </cell>
          <cell r="T45">
            <v>14399.639170433635</v>
          </cell>
          <cell r="U45">
            <v>14424.335465294665</v>
          </cell>
          <cell r="V45">
            <v>14462.84944883494</v>
          </cell>
          <cell r="W45">
            <v>14523.525007200604</v>
          </cell>
          <cell r="X45">
            <v>14516.003088576897</v>
          </cell>
          <cell r="Y45">
            <v>14433.663454421996</v>
          </cell>
          <cell r="Z45">
            <v>14367.588902496005</v>
          </cell>
        </row>
        <row r="46">
          <cell r="C46">
            <v>18.732831746179624</v>
          </cell>
          <cell r="D46">
            <v>17.53715127694501</v>
          </cell>
          <cell r="E46">
            <v>15.642243002940674</v>
          </cell>
          <cell r="F46">
            <v>16.237881768863872</v>
          </cell>
          <cell r="G46">
            <v>15.481306769427617</v>
          </cell>
          <cell r="H46">
            <v>17.186378338502834</v>
          </cell>
          <cell r="I46">
            <v>14.085218827106656</v>
          </cell>
          <cell r="J46">
            <v>14.948297352426467</v>
          </cell>
          <cell r="K46">
            <v>14.376916374586544</v>
          </cell>
          <cell r="L46">
            <v>14.20598378475541</v>
          </cell>
          <cell r="M46">
            <v>13.620962566719708</v>
          </cell>
          <cell r="N46">
            <v>14.27970114331274</v>
          </cell>
          <cell r="O46">
            <v>10.8598783374548</v>
          </cell>
          <cell r="P46">
            <v>10.195453049157866</v>
          </cell>
          <cell r="Q46">
            <v>9.31280095957835</v>
          </cell>
          <cell r="R46">
            <v>8.87063211313079</v>
          </cell>
          <cell r="S46">
            <v>6.6167890829442015</v>
          </cell>
          <cell r="T46">
            <v>8.309099027077904</v>
          </cell>
          <cell r="U46">
            <v>5.73348011942508</v>
          </cell>
          <cell r="V46">
            <v>4.8311126077545525</v>
          </cell>
          <cell r="W46">
            <v>4.057331305997998</v>
          </cell>
          <cell r="X46">
            <v>6.240040753787566</v>
          </cell>
          <cell r="Y46">
            <v>9.896380141312374</v>
          </cell>
          <cell r="Z46">
            <v>8.35024119203536</v>
          </cell>
        </row>
        <row r="48">
          <cell r="C48">
            <v>95.94818055555555</v>
          </cell>
          <cell r="D48">
            <v>95.94818055555555</v>
          </cell>
          <cell r="E48">
            <v>95.94818055555555</v>
          </cell>
          <cell r="F48">
            <v>95.94818055555555</v>
          </cell>
          <cell r="G48">
            <v>95.94818055555555</v>
          </cell>
          <cell r="H48">
            <v>95.94818055555555</v>
          </cell>
          <cell r="I48">
            <v>95.94818055555555</v>
          </cell>
          <cell r="J48">
            <v>95.94818055555555</v>
          </cell>
          <cell r="K48">
            <v>95.94818055555555</v>
          </cell>
          <cell r="L48">
            <v>95.94818055555555</v>
          </cell>
          <cell r="M48">
            <v>52.09830997545555</v>
          </cell>
          <cell r="N48">
            <v>52.09830997545555</v>
          </cell>
          <cell r="O48">
            <v>52.09830997545555</v>
          </cell>
          <cell r="P48">
            <v>52.09830997545555</v>
          </cell>
          <cell r="Q48">
            <v>52.09830997545555</v>
          </cell>
          <cell r="R48">
            <v>52.09830997545555</v>
          </cell>
          <cell r="S48">
            <v>52.09830997545555</v>
          </cell>
          <cell r="T48">
            <v>52.09830997545555</v>
          </cell>
          <cell r="U48">
            <v>52.09830997545555</v>
          </cell>
          <cell r="V48">
            <v>52.09830997545555</v>
          </cell>
          <cell r="W48">
            <v>52.09830997545555</v>
          </cell>
          <cell r="X48">
            <v>52.09830997545555</v>
          </cell>
          <cell r="Y48">
            <v>52.09830997545555</v>
          </cell>
          <cell r="Z48">
            <v>52.09830997545555</v>
          </cell>
        </row>
        <row r="50">
          <cell r="C50">
            <v>0</v>
          </cell>
          <cell r="D50">
            <v>0.8380000000000001</v>
          </cell>
          <cell r="E50">
            <v>0.0070625</v>
          </cell>
          <cell r="F50">
            <v>0.014125</v>
          </cell>
          <cell r="G50">
            <v>0.0211875</v>
          </cell>
          <cell r="H50">
            <v>0.32825</v>
          </cell>
          <cell r="I50">
            <v>0.0353125</v>
          </cell>
          <cell r="J50">
            <v>0.0353125</v>
          </cell>
          <cell r="K50">
            <v>0.0353125</v>
          </cell>
          <cell r="L50">
            <v>0.0353125</v>
          </cell>
          <cell r="M50">
            <v>0.0353125</v>
          </cell>
          <cell r="N50">
            <v>0.0353125</v>
          </cell>
          <cell r="O50">
            <v>0.0353125</v>
          </cell>
          <cell r="P50">
            <v>0.0827225</v>
          </cell>
          <cell r="Q50">
            <v>0.13013249999999998</v>
          </cell>
          <cell r="R50">
            <v>0.1775425</v>
          </cell>
          <cell r="S50">
            <v>0.1775425</v>
          </cell>
          <cell r="T50">
            <v>0.1775425</v>
          </cell>
          <cell r="U50">
            <v>0.26406999999999997</v>
          </cell>
          <cell r="V50">
            <v>0.0685975</v>
          </cell>
          <cell r="W50">
            <v>0.014125</v>
          </cell>
          <cell r="X50">
            <v>0.0070625</v>
          </cell>
          <cell r="Y50">
            <v>0.616</v>
          </cell>
          <cell r="Z50">
            <v>0</v>
          </cell>
        </row>
        <row r="52">
          <cell r="C52">
            <v>13.462277777777778</v>
          </cell>
          <cell r="D52">
            <v>13.462277777777778</v>
          </cell>
          <cell r="E52">
            <v>13.462277777777778</v>
          </cell>
          <cell r="F52">
            <v>13.462277777777778</v>
          </cell>
          <cell r="G52">
            <v>13.462277777777778</v>
          </cell>
          <cell r="H52">
            <v>13.462277777777778</v>
          </cell>
          <cell r="I52">
            <v>13.462277777777778</v>
          </cell>
          <cell r="J52">
            <v>13.462277777777778</v>
          </cell>
          <cell r="K52">
            <v>13.462277777777778</v>
          </cell>
          <cell r="L52">
            <v>13.462277777777778</v>
          </cell>
          <cell r="M52">
            <v>10.188821133777777</v>
          </cell>
          <cell r="N52">
            <v>10.188821133777777</v>
          </cell>
          <cell r="O52">
            <v>10.188821133777777</v>
          </cell>
          <cell r="P52">
            <v>10.188821133777777</v>
          </cell>
          <cell r="Q52">
            <v>10.188821133777777</v>
          </cell>
          <cell r="R52">
            <v>10.188821133777777</v>
          </cell>
          <cell r="S52">
            <v>10.188821133777777</v>
          </cell>
          <cell r="T52">
            <v>10.188821133777777</v>
          </cell>
          <cell r="U52">
            <v>10.188821133777777</v>
          </cell>
          <cell r="V52">
            <v>10.188821133777777</v>
          </cell>
          <cell r="W52">
            <v>10.188821133777777</v>
          </cell>
          <cell r="X52">
            <v>10.188821133777777</v>
          </cell>
          <cell r="Y52">
            <v>10.188821133777777</v>
          </cell>
          <cell r="Z52">
            <v>10.188821133777777</v>
          </cell>
        </row>
        <row r="71">
          <cell r="C71">
            <v>177.2493655961668</v>
          </cell>
          <cell r="D71">
            <v>177.142862774359</v>
          </cell>
          <cell r="E71">
            <v>177.63369532214455</v>
          </cell>
          <cell r="F71">
            <v>177.29005911993005</v>
          </cell>
          <cell r="G71">
            <v>176.9464229177156</v>
          </cell>
          <cell r="H71">
            <v>176.60278671550117</v>
          </cell>
          <cell r="I71">
            <v>176.55915051328674</v>
          </cell>
          <cell r="J71">
            <v>176.21904556107228</v>
          </cell>
          <cell r="K71">
            <v>175.87894060885782</v>
          </cell>
          <cell r="L71">
            <v>175.53883565664339</v>
          </cell>
          <cell r="M71">
            <v>175.19873070442893</v>
          </cell>
          <cell r="N71">
            <v>174.85862575221446</v>
          </cell>
          <cell r="O71">
            <v>174.51852080000003</v>
          </cell>
          <cell r="P71">
            <v>174.29953030000001</v>
          </cell>
          <cell r="Q71">
            <v>174.1042448</v>
          </cell>
          <cell r="R71">
            <v>173.90895930000002</v>
          </cell>
          <cell r="S71">
            <v>173.7213748</v>
          </cell>
          <cell r="T71">
            <v>173.51778430000002</v>
          </cell>
          <cell r="U71">
            <v>173.5639538</v>
          </cell>
          <cell r="V71">
            <v>173.75579205000003</v>
          </cell>
          <cell r="W71">
            <v>173.7506553</v>
          </cell>
          <cell r="X71">
            <v>173.71214755</v>
          </cell>
          <cell r="Y71">
            <v>173.72814879999999</v>
          </cell>
          <cell r="Z71">
            <v>174.35024879999997</v>
          </cell>
        </row>
        <row r="75">
          <cell r="C75">
            <v>0</v>
          </cell>
          <cell r="D75">
            <v>0.10650282180782207</v>
          </cell>
          <cell r="E75">
            <v>0.3471674522144521</v>
          </cell>
          <cell r="F75">
            <v>0.34716745221445233</v>
          </cell>
          <cell r="G75">
            <v>0.34716745221445255</v>
          </cell>
          <cell r="H75">
            <v>0.34716745221445233</v>
          </cell>
          <cell r="I75">
            <v>0.34716745221445233</v>
          </cell>
          <cell r="J75">
            <v>0.34716745221445255</v>
          </cell>
          <cell r="K75">
            <v>0.3471674522144521</v>
          </cell>
          <cell r="L75">
            <v>0.34716745221445233</v>
          </cell>
          <cell r="M75">
            <v>0.3471674522144521</v>
          </cell>
          <cell r="N75">
            <v>0.34716745221445255</v>
          </cell>
          <cell r="O75">
            <v>0.3471674522144512</v>
          </cell>
          <cell r="P75">
            <v>0.2260529999999999</v>
          </cell>
          <cell r="Q75">
            <v>0.226053</v>
          </cell>
          <cell r="R75">
            <v>0.226053</v>
          </cell>
          <cell r="S75">
            <v>0.226053</v>
          </cell>
          <cell r="T75">
            <v>0.22605500000000006</v>
          </cell>
          <cell r="U75">
            <v>0</v>
          </cell>
          <cell r="V75">
            <v>0</v>
          </cell>
          <cell r="W75">
            <v>0</v>
          </cell>
          <cell r="X75">
            <v>0</v>
          </cell>
          <cell r="Y75">
            <v>0</v>
          </cell>
          <cell r="Z75">
            <v>0</v>
          </cell>
        </row>
        <row r="97">
          <cell r="C97">
            <v>1711.3766605587368</v>
          </cell>
          <cell r="D97">
            <v>1721.1449141750336</v>
          </cell>
          <cell r="E97">
            <v>1730.2062656772596</v>
          </cell>
          <cell r="F97">
            <v>1738.9671030245277</v>
          </cell>
          <cell r="G97">
            <v>1747.8928432078494</v>
          </cell>
          <cell r="H97">
            <v>1756.9734739611788</v>
          </cell>
          <cell r="I97">
            <v>1766.021020115562</v>
          </cell>
          <cell r="J97">
            <v>1774.9896225923403</v>
          </cell>
          <cell r="K97">
            <v>1784.012716378705</v>
          </cell>
          <cell r="L97">
            <v>1792.3698183826245</v>
          </cell>
          <cell r="M97">
            <v>1798.7582302609012</v>
          </cell>
          <cell r="N97">
            <v>1805.6952458162605</v>
          </cell>
          <cell r="O97">
            <v>1812.9553710805035</v>
          </cell>
          <cell r="P97">
            <v>1819.996092069579</v>
          </cell>
          <cell r="Q97">
            <v>1827.069990233087</v>
          </cell>
          <cell r="R97">
            <v>1834.5892576301903</v>
          </cell>
          <cell r="S97">
            <v>1842.7902844671703</v>
          </cell>
          <cell r="T97">
            <v>1850.1622204152259</v>
          </cell>
          <cell r="U97">
            <v>1857.8587176560254</v>
          </cell>
          <cell r="V97">
            <v>1865.6279626592936</v>
          </cell>
          <cell r="W97">
            <v>1878.6843151856108</v>
          </cell>
          <cell r="X97">
            <v>1895.7887549865836</v>
          </cell>
          <cell r="Y97">
            <v>1911.4926451011493</v>
          </cell>
          <cell r="Z97">
            <v>1926.9854831624423</v>
          </cell>
        </row>
        <row r="98">
          <cell r="C98">
            <v>0.7791278986907957</v>
          </cell>
          <cell r="D98">
            <v>0.8666947086694121</v>
          </cell>
          <cell r="E98">
            <v>0.7879917042177638</v>
          </cell>
          <cell r="F98">
            <v>0.9453170096811847</v>
          </cell>
          <cell r="G98">
            <v>1.0894366430381024</v>
          </cell>
          <cell r="H98">
            <v>0.9821751363792535</v>
          </cell>
          <cell r="I98">
            <v>0.8412828276128954</v>
          </cell>
          <cell r="J98">
            <v>0.8472778740561401</v>
          </cell>
          <cell r="K98">
            <v>0.8076903013270759</v>
          </cell>
          <cell r="L98">
            <v>0.9153579312349567</v>
          </cell>
          <cell r="M98">
            <v>2.04310634804727</v>
          </cell>
          <cell r="N98">
            <v>2.1690752373287934</v>
          </cell>
          <cell r="O98">
            <v>1.6488247088429893</v>
          </cell>
          <cell r="P98">
            <v>1.567382730691794</v>
          </cell>
          <cell r="Q98">
            <v>1.4195864036757013</v>
          </cell>
          <cell r="R98">
            <v>1.3810516094692253</v>
          </cell>
          <cell r="S98">
            <v>0.9789979355093835</v>
          </cell>
          <cell r="T98">
            <v>1.2351260393978793</v>
          </cell>
          <cell r="U98">
            <v>0.8421315577985976</v>
          </cell>
          <cell r="V98">
            <v>0.7369748845957428</v>
          </cell>
          <cell r="W98">
            <v>0.6242698319612212</v>
          </cell>
          <cell r="X98">
            <v>0.9487235633484811</v>
          </cell>
          <cell r="Y98">
            <v>1.4742766675507346</v>
          </cell>
          <cell r="Z98">
            <v>1.2444415106320859</v>
          </cell>
        </row>
        <row r="100">
          <cell r="C100">
            <v>4.6625000000000005</v>
          </cell>
          <cell r="D100">
            <v>4.6625000000000005</v>
          </cell>
          <cell r="E100">
            <v>4.6625000000000005</v>
          </cell>
          <cell r="F100">
            <v>4.6625000000000005</v>
          </cell>
          <cell r="G100">
            <v>4.6625000000000005</v>
          </cell>
          <cell r="H100">
            <v>4.6625000000000005</v>
          </cell>
          <cell r="I100">
            <v>4.6625000000000005</v>
          </cell>
          <cell r="J100">
            <v>4.6625000000000005</v>
          </cell>
          <cell r="K100">
            <v>4.6625000000000005</v>
          </cell>
          <cell r="L100">
            <v>4.6625000000000005</v>
          </cell>
          <cell r="M100">
            <v>7.694773134222222</v>
          </cell>
          <cell r="N100">
            <v>7.694773134222222</v>
          </cell>
          <cell r="O100">
            <v>7.694773134222222</v>
          </cell>
          <cell r="P100">
            <v>7.694773134222222</v>
          </cell>
          <cell r="Q100">
            <v>7.694773134222222</v>
          </cell>
          <cell r="R100">
            <v>7.694773134222222</v>
          </cell>
          <cell r="S100">
            <v>7.694773134222222</v>
          </cell>
          <cell r="T100">
            <v>7.694773134222222</v>
          </cell>
          <cell r="U100">
            <v>7.694773134222222</v>
          </cell>
          <cell r="V100">
            <v>7.694773134222222</v>
          </cell>
          <cell r="W100">
            <v>7.694773134222222</v>
          </cell>
          <cell r="X100">
            <v>7.694773134222222</v>
          </cell>
          <cell r="Y100">
            <v>7.694773134222222</v>
          </cell>
          <cell r="Z100">
            <v>7.694773134222222</v>
          </cell>
        </row>
        <row r="101">
          <cell r="C101">
            <v>0.9424374999999999</v>
          </cell>
          <cell r="D101">
            <v>0.9424374999999999</v>
          </cell>
          <cell r="E101">
            <v>0.9424374999999999</v>
          </cell>
          <cell r="F101">
            <v>0.9424374999999999</v>
          </cell>
          <cell r="G101">
            <v>0.9424374999999999</v>
          </cell>
          <cell r="H101">
            <v>0.9424374999999999</v>
          </cell>
          <cell r="I101">
            <v>0.9424374999999999</v>
          </cell>
          <cell r="J101">
            <v>0.9424374999999999</v>
          </cell>
          <cell r="K101">
            <v>0.9424374999999999</v>
          </cell>
          <cell r="L101">
            <v>0.9424374999999999</v>
          </cell>
          <cell r="M101">
            <v>0.149691431</v>
          </cell>
          <cell r="N101">
            <v>0.149691431</v>
          </cell>
          <cell r="O101">
            <v>0.149691431</v>
          </cell>
          <cell r="P101">
            <v>0.149691431</v>
          </cell>
          <cell r="Q101">
            <v>0.149691431</v>
          </cell>
          <cell r="R101">
            <v>0.149691431</v>
          </cell>
          <cell r="S101">
            <v>0.149691431</v>
          </cell>
          <cell r="T101">
            <v>0.149691431</v>
          </cell>
          <cell r="U101">
            <v>0.149691431</v>
          </cell>
          <cell r="V101">
            <v>0.149691431</v>
          </cell>
          <cell r="W101">
            <v>0.149691431</v>
          </cell>
          <cell r="X101">
            <v>0.149691431</v>
          </cell>
          <cell r="Y101">
            <v>0.149691431</v>
          </cell>
          <cell r="Z101">
            <v>0.149691431</v>
          </cell>
        </row>
        <row r="110">
          <cell r="C110">
            <v>334.7148430222829</v>
          </cell>
          <cell r="D110">
            <v>334.0675568906987</v>
          </cell>
          <cell r="E110">
            <v>333.26254913366864</v>
          </cell>
          <cell r="F110">
            <v>332.74186022773927</v>
          </cell>
          <cell r="G110">
            <v>332.1023882875969</v>
          </cell>
          <cell r="H110">
            <v>331.1866638677599</v>
          </cell>
          <cell r="I110">
            <v>330.1521343478844</v>
          </cell>
          <cell r="J110">
            <v>329.11647089081407</v>
          </cell>
          <cell r="K110">
            <v>327.95396428103527</v>
          </cell>
          <cell r="L110">
            <v>326.6692357273075</v>
          </cell>
          <cell r="M110">
            <v>325.19904682695034</v>
          </cell>
          <cell r="N110">
            <v>323.6710767793347</v>
          </cell>
          <cell r="O110">
            <v>322.005642845975</v>
          </cell>
          <cell r="P110">
            <v>320.1036210306671</v>
          </cell>
          <cell r="Q110">
            <v>318.0191363079193</v>
          </cell>
          <cell r="R110">
            <v>315.78187696687723</v>
          </cell>
          <cell r="S110">
            <v>313.4214068499616</v>
          </cell>
          <cell r="T110">
            <v>310.9057564368523</v>
          </cell>
          <cell r="U110">
            <v>308.2597061535809</v>
          </cell>
          <cell r="V110">
            <v>305.5284677944505</v>
          </cell>
          <cell r="W110">
            <v>302.8169969547168</v>
          </cell>
          <cell r="X110">
            <v>300.0199080841178</v>
          </cell>
          <cell r="Y110">
            <v>296.8770233902537</v>
          </cell>
          <cell r="Z110">
            <v>293.76940649508913</v>
          </cell>
        </row>
        <row r="111">
          <cell r="C111">
            <v>0.12811640145737996</v>
          </cell>
          <cell r="D111">
            <v>0.1277057278514903</v>
          </cell>
          <cell r="E111">
            <v>0.11496585056532425</v>
          </cell>
          <cell r="F111">
            <v>0.1244075964208423</v>
          </cell>
          <cell r="G111">
            <v>0.1310727932593827</v>
          </cell>
          <cell r="H111">
            <v>0.13417610025481153</v>
          </cell>
          <cell r="I111">
            <v>0.1105597160737892</v>
          </cell>
          <cell r="J111">
            <v>0.11550454646345899</v>
          </cell>
          <cell r="K111">
            <v>0.11240748039543019</v>
          </cell>
          <cell r="L111">
            <v>0.1184713194025172</v>
          </cell>
          <cell r="M111">
            <v>0.2490053810802886</v>
          </cell>
          <cell r="N111">
            <v>0.25609050911009373</v>
          </cell>
          <cell r="O111">
            <v>0.19903156904610061</v>
          </cell>
          <cell r="P111">
            <v>0.1882049316936885</v>
          </cell>
          <cell r="Q111">
            <v>0.16996740629131257</v>
          </cell>
          <cell r="R111">
            <v>0.1623273276681497</v>
          </cell>
          <cell r="S111">
            <v>0.12621134179290486</v>
          </cell>
          <cell r="T111">
            <v>0.15114016218883228</v>
          </cell>
          <cell r="U111">
            <v>0.10766836181704169</v>
          </cell>
          <cell r="V111">
            <v>0.08867506226027799</v>
          </cell>
          <cell r="W111">
            <v>0.07457190296593202</v>
          </cell>
          <cell r="X111">
            <v>0.11152436549802326</v>
          </cell>
          <cell r="Y111">
            <v>0.1739905221018843</v>
          </cell>
          <cell r="Z111">
            <v>0.14836335741944398</v>
          </cell>
        </row>
      </sheetData>
      <sheetData sheetId="9">
        <row r="6">
          <cell r="C6">
            <v>961.4811736676825</v>
          </cell>
          <cell r="D6">
            <v>964.6307736131828</v>
          </cell>
          <cell r="E6">
            <v>968.584373584483</v>
          </cell>
          <cell r="F6">
            <v>972.1938735770825</v>
          </cell>
          <cell r="G6">
            <v>976.9641735703817</v>
          </cell>
          <cell r="H6">
            <v>982.8319735400818</v>
          </cell>
          <cell r="I6">
            <v>987.6926735170824</v>
          </cell>
          <cell r="J6">
            <v>991.8849735044827</v>
          </cell>
          <cell r="K6">
            <v>996.0036734859825</v>
          </cell>
          <cell r="L6">
            <v>999.810573478182</v>
          </cell>
          <cell r="M6">
            <v>1004.2547661341478</v>
          </cell>
          <cell r="N6">
            <v>1009.4237147031188</v>
          </cell>
          <cell r="O6">
            <v>1014.2456426660619</v>
          </cell>
          <cell r="P6">
            <v>1018.3771054988338</v>
          </cell>
          <cell r="Q6">
            <v>1023.2090620266615</v>
          </cell>
          <cell r="R6">
            <v>1026.5561164852388</v>
          </cell>
          <cell r="S6">
            <v>1031.0821666978552</v>
          </cell>
          <cell r="T6">
            <v>1033.749319774302</v>
          </cell>
          <cell r="U6">
            <v>1036.1678892892073</v>
          </cell>
          <cell r="V6">
            <v>1037.8736671710662</v>
          </cell>
          <cell r="W6">
            <v>1039.587372684211</v>
          </cell>
          <cell r="X6">
            <v>1041.0309026875154</v>
          </cell>
          <cell r="Y6">
            <v>1042.8824326882632</v>
          </cell>
          <cell r="Z6">
            <v>1044.7534626874908</v>
          </cell>
        </row>
        <row r="8">
          <cell r="C8">
            <v>0.00939627702812551</v>
          </cell>
          <cell r="D8">
            <v>0.00939627702812551</v>
          </cell>
          <cell r="E8">
            <v>0.00939627702812551</v>
          </cell>
          <cell r="F8">
            <v>0.00939627702812551</v>
          </cell>
          <cell r="G8">
            <v>0.00939627702812551</v>
          </cell>
          <cell r="H8">
            <v>0.00939627702812551</v>
          </cell>
          <cell r="I8">
            <v>0.00939627702812551</v>
          </cell>
          <cell r="J8">
            <v>0.00939627702812551</v>
          </cell>
          <cell r="K8">
            <v>0.00939627702812551</v>
          </cell>
          <cell r="L8">
            <v>0.00939627702812551</v>
          </cell>
          <cell r="M8">
            <v>0.00239</v>
          </cell>
          <cell r="N8">
            <v>0.00239</v>
          </cell>
          <cell r="O8">
            <v>0.00239</v>
          </cell>
          <cell r="P8">
            <v>0.00239</v>
          </cell>
          <cell r="Q8">
            <v>0.00239</v>
          </cell>
          <cell r="R8">
            <v>0.00239</v>
          </cell>
          <cell r="S8">
            <v>0.00239</v>
          </cell>
          <cell r="T8">
            <v>0.00239</v>
          </cell>
          <cell r="U8">
            <v>0.00239</v>
          </cell>
          <cell r="V8">
            <v>0.00239</v>
          </cell>
          <cell r="W8">
            <v>0.00239</v>
          </cell>
          <cell r="X8">
            <v>0.00239</v>
          </cell>
          <cell r="Y8">
            <v>0.00239</v>
          </cell>
          <cell r="Z8">
            <v>0.00239</v>
          </cell>
        </row>
        <row r="9">
          <cell r="C9">
            <v>0.1496037229718745</v>
          </cell>
          <cell r="D9">
            <v>0.1496037229718745</v>
          </cell>
          <cell r="E9">
            <v>0.1496037229718745</v>
          </cell>
          <cell r="F9">
            <v>0.1496037229718745</v>
          </cell>
          <cell r="G9">
            <v>0.1496037229718745</v>
          </cell>
          <cell r="H9">
            <v>0.1496037229718745</v>
          </cell>
          <cell r="I9">
            <v>0.1496037229718745</v>
          </cell>
          <cell r="J9">
            <v>0.1496037229718745</v>
          </cell>
          <cell r="K9">
            <v>0.1496037229718745</v>
          </cell>
          <cell r="L9">
            <v>0.1496037229718745</v>
          </cell>
          <cell r="M9">
            <v>0.7829046692673992</v>
          </cell>
          <cell r="N9">
            <v>0.9525928212578184</v>
          </cell>
          <cell r="O9">
            <v>1.262619352445952</v>
          </cell>
          <cell r="P9">
            <v>1.4058614945993637</v>
          </cell>
          <cell r="Q9">
            <v>0.7488475366986187</v>
          </cell>
          <cell r="R9">
            <v>1.0634095972449744</v>
          </cell>
          <cell r="S9">
            <v>0.7684319832686939</v>
          </cell>
          <cell r="T9">
            <v>0.819664232261474</v>
          </cell>
          <cell r="U9">
            <v>0.6538089673193422</v>
          </cell>
          <cell r="V9">
            <v>0.8601599999999999</v>
          </cell>
          <cell r="W9">
            <v>0.8601599999999999</v>
          </cell>
          <cell r="X9">
            <v>0.7461599999999999</v>
          </cell>
          <cell r="Y9">
            <v>0.41216</v>
          </cell>
          <cell r="Z9">
            <v>0.63916</v>
          </cell>
        </row>
        <row r="13">
          <cell r="C13">
            <v>0.46280000000000004</v>
          </cell>
          <cell r="D13">
            <v>0.418</v>
          </cell>
          <cell r="E13">
            <v>0.374</v>
          </cell>
          <cell r="F13">
            <v>0.355</v>
          </cell>
          <cell r="G13">
            <v>0.3594</v>
          </cell>
          <cell r="H13">
            <v>0.3054</v>
          </cell>
          <cell r="I13">
            <v>0.3512</v>
          </cell>
          <cell r="J13">
            <v>0.40800000000000003</v>
          </cell>
          <cell r="K13">
            <v>0.4014</v>
          </cell>
          <cell r="L13">
            <v>0.3982</v>
          </cell>
          <cell r="M13">
            <v>0.04192</v>
          </cell>
          <cell r="N13">
            <v>0.04192</v>
          </cell>
          <cell r="O13">
            <v>0.04192</v>
          </cell>
          <cell r="P13">
            <v>0.04192</v>
          </cell>
          <cell r="Q13">
            <v>0.04192</v>
          </cell>
          <cell r="R13">
            <v>0.04192</v>
          </cell>
          <cell r="S13">
            <v>0.04192</v>
          </cell>
          <cell r="T13">
            <v>0.04192</v>
          </cell>
          <cell r="U13">
            <v>0.04192</v>
          </cell>
          <cell r="V13">
            <v>0.04192</v>
          </cell>
          <cell r="W13">
            <v>0.04192</v>
          </cell>
          <cell r="X13">
            <v>0.04192</v>
          </cell>
          <cell r="Y13">
            <v>0.04192</v>
          </cell>
          <cell r="Z13">
            <v>0.04192</v>
          </cell>
        </row>
        <row r="19">
          <cell r="C19">
            <v>4308.647978722971</v>
          </cell>
          <cell r="D19">
            <v>4300.82306280049</v>
          </cell>
          <cell r="E19">
            <v>4319.969063691478</v>
          </cell>
          <cell r="F19">
            <v>4371.865544897347</v>
          </cell>
          <cell r="G19">
            <v>4399.194826080018</v>
          </cell>
          <cell r="H19">
            <v>4386.151861545208</v>
          </cell>
          <cell r="I19">
            <v>4383.679169083773</v>
          </cell>
          <cell r="J19">
            <v>4423.45133921822</v>
          </cell>
          <cell r="K19">
            <v>4446.635888403529</v>
          </cell>
          <cell r="L19">
            <v>4447.186271601484</v>
          </cell>
          <cell r="M19">
            <v>4436.229378153928</v>
          </cell>
          <cell r="N19">
            <v>4440.780228218484</v>
          </cell>
          <cell r="O19">
            <v>4423.013110596495</v>
          </cell>
          <cell r="P19">
            <v>4373.296231300868</v>
          </cell>
          <cell r="Q19">
            <v>4356.849749529421</v>
          </cell>
          <cell r="R19">
            <v>4347.015556967131</v>
          </cell>
          <cell r="S19">
            <v>4283.85612818812</v>
          </cell>
          <cell r="T19">
            <v>4195.403581260939</v>
          </cell>
          <cell r="U19">
            <v>4150.147503086435</v>
          </cell>
          <cell r="V19">
            <v>4099.279976020043</v>
          </cell>
          <cell r="W19">
            <v>4037.6772726507297</v>
          </cell>
          <cell r="X19">
            <v>4026.9079631967998</v>
          </cell>
          <cell r="Y19">
            <v>4079.376849194102</v>
          </cell>
          <cell r="Z19">
            <v>4128.155177591508</v>
          </cell>
        </row>
        <row r="20">
          <cell r="C20">
            <v>0.8744520756127631</v>
          </cell>
          <cell r="D20">
            <v>1.0568531219900514</v>
          </cell>
          <cell r="E20">
            <v>0.9691513400129295</v>
          </cell>
          <cell r="F20">
            <v>1.2352889282794097</v>
          </cell>
          <cell r="G20">
            <v>1.4827665629357212</v>
          </cell>
          <cell r="H20">
            <v>1.2537156325563366</v>
          </cell>
          <cell r="I20">
            <v>1.0981382694615933</v>
          </cell>
          <cell r="J20">
            <v>1.0855428005683039</v>
          </cell>
          <cell r="K20">
            <v>1.0190667159166316</v>
          </cell>
          <cell r="L20">
            <v>1.1984355200054555</v>
          </cell>
          <cell r="M20">
            <v>1.3248239854670958</v>
          </cell>
          <cell r="N20">
            <v>1.3121238563548376</v>
          </cell>
          <cell r="O20">
            <v>1.1931437003348362</v>
          </cell>
          <cell r="P20">
            <v>1.3105641915883943</v>
          </cell>
          <cell r="Q20">
            <v>1.0307157344824311</v>
          </cell>
          <cell r="R20">
            <v>1.1873506590639546</v>
          </cell>
          <cell r="S20">
            <v>0.8139223039396971</v>
          </cell>
          <cell r="T20">
            <v>0.7071966583012639</v>
          </cell>
          <cell r="U20">
            <v>0.5770760381114668</v>
          </cell>
          <cell r="V20">
            <v>0.5603653420749035</v>
          </cell>
          <cell r="W20">
            <v>0.5104560630426896</v>
          </cell>
          <cell r="X20">
            <v>0.5641530997247697</v>
          </cell>
          <cell r="Y20">
            <v>0.5810866051186568</v>
          </cell>
          <cell r="Z20">
            <v>0.5764076103068659</v>
          </cell>
        </row>
        <row r="22">
          <cell r="C22">
            <v>55.25125</v>
          </cell>
          <cell r="D22">
            <v>55.25125</v>
          </cell>
          <cell r="E22">
            <v>55.25125</v>
          </cell>
          <cell r="F22">
            <v>55.25125</v>
          </cell>
          <cell r="G22">
            <v>55.25125</v>
          </cell>
          <cell r="H22">
            <v>55.25125</v>
          </cell>
          <cell r="I22">
            <v>55.25125</v>
          </cell>
          <cell r="J22">
            <v>55.25125</v>
          </cell>
          <cell r="K22">
            <v>55.25125</v>
          </cell>
          <cell r="L22">
            <v>55.25125</v>
          </cell>
          <cell r="M22">
            <v>72.65814878766668</v>
          </cell>
          <cell r="N22">
            <v>72.65814878766668</v>
          </cell>
          <cell r="O22">
            <v>72.65814878766668</v>
          </cell>
          <cell r="P22">
            <v>72.65814878766668</v>
          </cell>
          <cell r="Q22">
            <v>72.65814878766668</v>
          </cell>
          <cell r="R22">
            <v>72.65814878766668</v>
          </cell>
          <cell r="S22">
            <v>72.65814878766668</v>
          </cell>
          <cell r="T22">
            <v>72.65814878766668</v>
          </cell>
          <cell r="U22">
            <v>72.65814878766668</v>
          </cell>
          <cell r="V22">
            <v>72.65814878766668</v>
          </cell>
          <cell r="W22">
            <v>72.65814878766668</v>
          </cell>
          <cell r="X22">
            <v>72.65814878766668</v>
          </cell>
          <cell r="Y22">
            <v>72.65814878766668</v>
          </cell>
          <cell r="Z22">
            <v>72.65814878766668</v>
          </cell>
        </row>
        <row r="26">
          <cell r="C26">
            <v>2.12875</v>
          </cell>
          <cell r="D26">
            <v>2.12875</v>
          </cell>
          <cell r="E26">
            <v>2.12875</v>
          </cell>
          <cell r="F26">
            <v>2.12875</v>
          </cell>
          <cell r="G26">
            <v>2.12875</v>
          </cell>
          <cell r="H26">
            <v>2.12875</v>
          </cell>
          <cell r="I26">
            <v>2.12875</v>
          </cell>
          <cell r="J26">
            <v>2.12875</v>
          </cell>
          <cell r="K26">
            <v>2.12875</v>
          </cell>
          <cell r="L26">
            <v>2.12875</v>
          </cell>
          <cell r="M26">
            <v>4.565743323</v>
          </cell>
          <cell r="N26">
            <v>4.565743323</v>
          </cell>
          <cell r="O26">
            <v>4.565743323</v>
          </cell>
          <cell r="P26">
            <v>4.565743323</v>
          </cell>
          <cell r="Q26">
            <v>4.565743323</v>
          </cell>
          <cell r="R26">
            <v>4.565743323</v>
          </cell>
          <cell r="S26">
            <v>4.565743323</v>
          </cell>
          <cell r="T26">
            <v>4.565743323</v>
          </cell>
          <cell r="U26">
            <v>4.565743323</v>
          </cell>
          <cell r="V26">
            <v>4.565743323</v>
          </cell>
          <cell r="W26">
            <v>4.565743323</v>
          </cell>
          <cell r="X26">
            <v>4.565743323</v>
          </cell>
          <cell r="Y26">
            <v>4.565743323</v>
          </cell>
          <cell r="Z26">
            <v>4.565743323</v>
          </cell>
        </row>
        <row r="32">
          <cell r="C32">
            <v>6144.92596032625</v>
          </cell>
          <cell r="D32">
            <v>6142.233965402016</v>
          </cell>
          <cell r="E32">
            <v>6113.950481106091</v>
          </cell>
          <cell r="F32">
            <v>6052.122567283089</v>
          </cell>
          <cell r="G32">
            <v>6013.431535276513</v>
          </cell>
          <cell r="H32">
            <v>6015.842332592462</v>
          </cell>
          <cell r="I32">
            <v>6008.718971837922</v>
          </cell>
          <cell r="J32">
            <v>5959.361388165215</v>
          </cell>
          <cell r="K32">
            <v>5926.966200793433</v>
          </cell>
          <cell r="L32">
            <v>5916.592805394734</v>
          </cell>
          <cell r="M32">
            <v>5927.045078672614</v>
          </cell>
          <cell r="N32">
            <v>5913.015815236083</v>
          </cell>
          <cell r="O32">
            <v>5922.013046528263</v>
          </cell>
          <cell r="P32">
            <v>5962.869372046667</v>
          </cell>
          <cell r="Q32">
            <v>5972.170140468599</v>
          </cell>
          <cell r="R32">
            <v>5973.585101613695</v>
          </cell>
          <cell r="S32">
            <v>6030.0328937184295</v>
          </cell>
          <cell r="T32">
            <v>6112.2145853391985</v>
          </cell>
          <cell r="U32">
            <v>6151.796156417877</v>
          </cell>
          <cell r="V32">
            <v>6196.8759901658</v>
          </cell>
          <cell r="W32">
            <v>6249.1933278561155</v>
          </cell>
          <cell r="X32">
            <v>6248.1653962121345</v>
          </cell>
          <cell r="Y32">
            <v>6184.937529427092</v>
          </cell>
          <cell r="Z32">
            <v>6125.51238646948</v>
          </cell>
        </row>
        <row r="33">
          <cell r="C33">
            <v>2.298053613074425</v>
          </cell>
          <cell r="D33">
            <v>2.7774022192998222</v>
          </cell>
          <cell r="E33">
            <v>2.5469225823175883</v>
          </cell>
          <cell r="F33">
            <v>3.24633020378401</v>
          </cell>
          <cell r="G33">
            <v>3.896699604621131</v>
          </cell>
          <cell r="H33">
            <v>3.2947554468837787</v>
          </cell>
          <cell r="I33">
            <v>2.8858992827287175</v>
          </cell>
          <cell r="J33">
            <v>2.8527984832614544</v>
          </cell>
          <cell r="K33">
            <v>2.678099822491774</v>
          </cell>
          <cell r="L33">
            <v>3.1494797183200456</v>
          </cell>
          <cell r="M33">
            <v>3.8421802584471063</v>
          </cell>
          <cell r="N33">
            <v>3.8053480559129387</v>
          </cell>
          <cell r="O33">
            <v>3.4602884769637923</v>
          </cell>
          <cell r="P33">
            <v>3.800824803585716</v>
          </cell>
          <cell r="Q33">
            <v>2.989223995444913</v>
          </cell>
          <cell r="R33">
            <v>3.4434878234041406</v>
          </cell>
          <cell r="S33">
            <v>2.360491840736348</v>
          </cell>
          <cell r="T33">
            <v>2.0509721058581825</v>
          </cell>
          <cell r="U33">
            <v>1.673603577212572</v>
          </cell>
          <cell r="V33">
            <v>1.6251401533004841</v>
          </cell>
          <cell r="W33">
            <v>1.4803960599609516</v>
          </cell>
          <cell r="X33">
            <v>1.6361251957104508</v>
          </cell>
          <cell r="Y33">
            <v>1.6852347988308698</v>
          </cell>
          <cell r="Z33">
            <v>1.6716650403629922</v>
          </cell>
        </row>
        <row r="35">
          <cell r="C35">
            <v>62.87875</v>
          </cell>
          <cell r="D35">
            <v>62.87875</v>
          </cell>
          <cell r="E35">
            <v>62.87875</v>
          </cell>
          <cell r="F35">
            <v>62.87875</v>
          </cell>
          <cell r="G35">
            <v>62.87875</v>
          </cell>
          <cell r="H35">
            <v>62.87875</v>
          </cell>
          <cell r="I35">
            <v>62.87875</v>
          </cell>
          <cell r="J35">
            <v>62.87875</v>
          </cell>
          <cell r="K35">
            <v>62.87875</v>
          </cell>
          <cell r="L35">
            <v>62.87875</v>
          </cell>
          <cell r="M35">
            <v>35.440370813566666</v>
          </cell>
          <cell r="N35">
            <v>35.440370813566666</v>
          </cell>
          <cell r="O35">
            <v>35.440370813566666</v>
          </cell>
          <cell r="P35">
            <v>35.440370813566666</v>
          </cell>
          <cell r="Q35">
            <v>35.440370813566666</v>
          </cell>
          <cell r="R35">
            <v>35.440370813566666</v>
          </cell>
          <cell r="S35">
            <v>35.440370813566666</v>
          </cell>
          <cell r="T35">
            <v>35.440370813566666</v>
          </cell>
          <cell r="U35">
            <v>35.440370813566666</v>
          </cell>
          <cell r="V35">
            <v>35.440370813566666</v>
          </cell>
          <cell r="W35">
            <v>35.440370813566666</v>
          </cell>
          <cell r="X35">
            <v>35.440370813566666</v>
          </cell>
          <cell r="Y35">
            <v>35.440370813566666</v>
          </cell>
          <cell r="Z35">
            <v>35.440370813566666</v>
          </cell>
        </row>
        <row r="37">
          <cell r="C37">
            <v>0</v>
          </cell>
          <cell r="D37">
            <v>0.3</v>
          </cell>
          <cell r="E37">
            <v>0</v>
          </cell>
          <cell r="F37">
            <v>0</v>
          </cell>
          <cell r="G37">
            <v>0</v>
          </cell>
          <cell r="H37">
            <v>0.3</v>
          </cell>
          <cell r="I37">
            <v>0</v>
          </cell>
          <cell r="J37">
            <v>0</v>
          </cell>
          <cell r="K37">
            <v>0</v>
          </cell>
          <cell r="L37">
            <v>0</v>
          </cell>
          <cell r="M37">
            <v>0</v>
          </cell>
          <cell r="N37">
            <v>0</v>
          </cell>
          <cell r="O37">
            <v>0</v>
          </cell>
          <cell r="P37">
            <v>0.009269999999999999</v>
          </cell>
          <cell r="Q37">
            <v>0.018539999999999997</v>
          </cell>
          <cell r="R37">
            <v>0.027809999999999998</v>
          </cell>
          <cell r="S37">
            <v>0.027809999999999998</v>
          </cell>
          <cell r="T37">
            <v>0.027809999999999998</v>
          </cell>
          <cell r="U37">
            <v>0.018539999999999997</v>
          </cell>
          <cell r="V37">
            <v>0.009269999999999999</v>
          </cell>
          <cell r="W37">
            <v>0</v>
          </cell>
          <cell r="X37">
            <v>0</v>
          </cell>
          <cell r="Y37">
            <v>0.616</v>
          </cell>
          <cell r="Z37">
            <v>0</v>
          </cell>
        </row>
        <row r="39">
          <cell r="C39">
            <v>8.46125</v>
          </cell>
          <cell r="D39">
            <v>8.46125</v>
          </cell>
          <cell r="E39">
            <v>8.46125</v>
          </cell>
          <cell r="F39">
            <v>8.46125</v>
          </cell>
          <cell r="G39">
            <v>8.46125</v>
          </cell>
          <cell r="H39">
            <v>8.46125</v>
          </cell>
          <cell r="I39">
            <v>8.46125</v>
          </cell>
          <cell r="J39">
            <v>8.46125</v>
          </cell>
          <cell r="K39">
            <v>8.46125</v>
          </cell>
          <cell r="L39">
            <v>8.46125</v>
          </cell>
          <cell r="M39">
            <v>5.301527993444445</v>
          </cell>
          <cell r="N39">
            <v>5.301527993444445</v>
          </cell>
          <cell r="O39">
            <v>5.301527993444445</v>
          </cell>
          <cell r="P39">
            <v>5.301527993444445</v>
          </cell>
          <cell r="Q39">
            <v>5.301527993444445</v>
          </cell>
          <cell r="R39">
            <v>5.301527993444445</v>
          </cell>
          <cell r="S39">
            <v>5.301527993444445</v>
          </cell>
          <cell r="T39">
            <v>5.301527993444445</v>
          </cell>
          <cell r="U39">
            <v>5.301527993444445</v>
          </cell>
          <cell r="V39">
            <v>5.301527993444445</v>
          </cell>
          <cell r="W39">
            <v>5.301527993444445</v>
          </cell>
          <cell r="X39">
            <v>5.301527993444445</v>
          </cell>
          <cell r="Y39">
            <v>5.301527993444445</v>
          </cell>
          <cell r="Z39">
            <v>5.301527993444445</v>
          </cell>
        </row>
        <row r="45">
          <cell r="C45">
            <v>19.921205029370633</v>
          </cell>
          <cell r="D45">
            <v>19.973990810256414</v>
          </cell>
          <cell r="E45">
            <v>20.176776591142193</v>
          </cell>
          <cell r="F45">
            <v>19.929562372027974</v>
          </cell>
          <cell r="G45">
            <v>19.832348152913752</v>
          </cell>
          <cell r="H45">
            <v>19.735133933799535</v>
          </cell>
          <cell r="I45">
            <v>19.937919714685318</v>
          </cell>
          <cell r="J45">
            <v>19.8407054955711</v>
          </cell>
          <cell r="K45">
            <v>19.74349127645688</v>
          </cell>
          <cell r="L45">
            <v>19.646277057342658</v>
          </cell>
          <cell r="M45">
            <v>19.54906283822844</v>
          </cell>
          <cell r="N45">
            <v>19.451848619114223</v>
          </cell>
          <cell r="O45">
            <v>19.354634400000002</v>
          </cell>
          <cell r="P45">
            <v>19.354634400000002</v>
          </cell>
          <cell r="Q45">
            <v>19.359269400000002</v>
          </cell>
          <cell r="R45">
            <v>19.363904400000003</v>
          </cell>
          <cell r="S45">
            <v>19.368539400000003</v>
          </cell>
          <cell r="T45">
            <v>19.368539400000003</v>
          </cell>
          <cell r="U45">
            <v>19.373174400000003</v>
          </cell>
          <cell r="V45">
            <v>19.373174400000003</v>
          </cell>
          <cell r="W45">
            <v>19.368539400000003</v>
          </cell>
          <cell r="X45">
            <v>19.363904400000003</v>
          </cell>
          <cell r="Y45">
            <v>19.363904400000003</v>
          </cell>
          <cell r="Z45">
            <v>19.979769400000002</v>
          </cell>
        </row>
        <row r="49">
          <cell r="C49">
            <v>0</v>
          </cell>
          <cell r="D49">
            <v>0.0972142191142193</v>
          </cell>
          <cell r="E49">
            <v>0.0972142191142193</v>
          </cell>
          <cell r="F49">
            <v>0.0972142191142193</v>
          </cell>
          <cell r="G49">
            <v>0.0972142191142193</v>
          </cell>
          <cell r="H49">
            <v>0.0972142191142193</v>
          </cell>
          <cell r="I49">
            <v>0.0972142191142193</v>
          </cell>
          <cell r="J49">
            <v>0.0972142191142193</v>
          </cell>
          <cell r="K49">
            <v>0.0972142191142193</v>
          </cell>
          <cell r="L49">
            <v>0.0972142191142193</v>
          </cell>
          <cell r="M49">
            <v>0.0972142191142193</v>
          </cell>
          <cell r="N49">
            <v>0.0972142191142193</v>
          </cell>
          <cell r="O49">
            <v>0.09721421911421749</v>
          </cell>
          <cell r="P49">
            <v>0</v>
          </cell>
          <cell r="Q49">
            <v>0</v>
          </cell>
          <cell r="R49">
            <v>0</v>
          </cell>
          <cell r="S49">
            <v>0</v>
          </cell>
          <cell r="T49">
            <v>0</v>
          </cell>
          <cell r="U49">
            <v>0</v>
          </cell>
          <cell r="V49">
            <v>0</v>
          </cell>
          <cell r="W49">
            <v>0</v>
          </cell>
          <cell r="X49">
            <v>0</v>
          </cell>
          <cell r="Y49">
            <v>0</v>
          </cell>
          <cell r="Z49">
            <v>0</v>
          </cell>
        </row>
        <row r="58">
          <cell r="C58">
            <v>1347.9472</v>
          </cell>
          <cell r="D58">
            <v>1354.3296659056207</v>
          </cell>
          <cell r="E58">
            <v>1360.3786063425152</v>
          </cell>
          <cell r="F58">
            <v>1366.136353580595</v>
          </cell>
          <cell r="G58">
            <v>1372.0581328265234</v>
          </cell>
          <cell r="H58">
            <v>1378.1554932228169</v>
          </cell>
          <cell r="I58">
            <v>1384.1803838382207</v>
          </cell>
          <cell r="J58">
            <v>1390.1558529435824</v>
          </cell>
          <cell r="K58">
            <v>1396.1795732215196</v>
          </cell>
          <cell r="L58">
            <v>1402.1260742960644</v>
          </cell>
          <cell r="M58">
            <v>1407.7423360858656</v>
          </cell>
          <cell r="N58">
            <v>1412.745717077344</v>
          </cell>
          <cell r="O58">
            <v>1417.7773916288425</v>
          </cell>
          <cell r="P58">
            <v>1422.746132286767</v>
          </cell>
          <cell r="Q58">
            <v>1427.820632730059</v>
          </cell>
          <cell r="R58">
            <v>1432.778933835461</v>
          </cell>
          <cell r="S58">
            <v>1437.878346847354</v>
          </cell>
          <cell r="T58">
            <v>1442.906759038698</v>
          </cell>
          <cell r="U58">
            <v>1447.9413993722048</v>
          </cell>
          <cell r="V58">
            <v>1452.9458480451592</v>
          </cell>
          <cell r="W58">
            <v>1461.809134748437</v>
          </cell>
          <cell r="X58">
            <v>1473.094839679321</v>
          </cell>
          <cell r="Y58">
            <v>1482.9903316907069</v>
          </cell>
          <cell r="Z58">
            <v>1492.8915773191134</v>
          </cell>
        </row>
        <row r="59">
          <cell r="C59">
            <v>0.5372324354040842</v>
          </cell>
          <cell r="D59">
            <v>0.6492931887585288</v>
          </cell>
          <cell r="E59">
            <v>0.5954123149692694</v>
          </cell>
          <cell r="F59">
            <v>0.7589178388103334</v>
          </cell>
          <cell r="G59">
            <v>0.9109593469527745</v>
          </cell>
          <cell r="H59">
            <v>0.7702385543661028</v>
          </cell>
          <cell r="I59">
            <v>0.6746573235587248</v>
          </cell>
          <cell r="J59">
            <v>0.6669191128353337</v>
          </cell>
          <cell r="K59">
            <v>0.6260785569609361</v>
          </cell>
          <cell r="L59">
            <v>0.736276407870755</v>
          </cell>
          <cell r="M59">
            <v>0.7053815856023672</v>
          </cell>
          <cell r="N59">
            <v>0.6986196026455136</v>
          </cell>
          <cell r="O59">
            <v>0.635270499648246</v>
          </cell>
          <cell r="P59">
            <v>0.6977891837989119</v>
          </cell>
          <cell r="Q59">
            <v>0.5487882972153384</v>
          </cell>
          <cell r="R59">
            <v>0.6321860864115143</v>
          </cell>
          <cell r="S59">
            <v>0.43336006262574933</v>
          </cell>
          <cell r="T59">
            <v>0.376535679937409</v>
          </cell>
          <cell r="U59">
            <v>0.30725501292360813</v>
          </cell>
          <cell r="V59">
            <v>0.29835766701494826</v>
          </cell>
          <cell r="W59">
            <v>0.2717842604596603</v>
          </cell>
          <cell r="X59">
            <v>0.30037439869119276</v>
          </cell>
          <cell r="Y59">
            <v>0.30939037591954516</v>
          </cell>
          <cell r="Z59">
            <v>0.3068991191068881</v>
          </cell>
        </row>
        <row r="61">
          <cell r="C61">
            <v>0.625875</v>
          </cell>
          <cell r="D61">
            <v>0.625875</v>
          </cell>
          <cell r="E61">
            <v>0.625875</v>
          </cell>
          <cell r="F61">
            <v>0.625875</v>
          </cell>
          <cell r="G61">
            <v>0.625875</v>
          </cell>
          <cell r="H61">
            <v>0.625875</v>
          </cell>
          <cell r="I61">
            <v>0.625875</v>
          </cell>
          <cell r="J61">
            <v>0.625875</v>
          </cell>
          <cell r="K61">
            <v>0.625875</v>
          </cell>
          <cell r="L61">
            <v>0.625875</v>
          </cell>
          <cell r="M61">
            <v>0.11476678244444444</v>
          </cell>
          <cell r="N61">
            <v>0.11476678244444444</v>
          </cell>
          <cell r="O61">
            <v>0.11476678244444444</v>
          </cell>
          <cell r="P61">
            <v>0.11476678244444444</v>
          </cell>
          <cell r="Q61">
            <v>0.11476678244444444</v>
          </cell>
          <cell r="R61">
            <v>0.11476678244444444</v>
          </cell>
          <cell r="S61">
            <v>0.11476678244444444</v>
          </cell>
          <cell r="T61">
            <v>0.11476678244444444</v>
          </cell>
          <cell r="U61">
            <v>0.11476678244444444</v>
          </cell>
          <cell r="V61">
            <v>0.11476678244444444</v>
          </cell>
          <cell r="W61">
            <v>0.11476678244444444</v>
          </cell>
          <cell r="X61">
            <v>0.11476678244444444</v>
          </cell>
          <cell r="Y61">
            <v>0.11476678244444444</v>
          </cell>
          <cell r="Z61">
            <v>0.11476678244444444</v>
          </cell>
        </row>
        <row r="62">
          <cell r="C62">
            <v>3.3975</v>
          </cell>
          <cell r="D62">
            <v>3.3975</v>
          </cell>
          <cell r="E62">
            <v>3.3975</v>
          </cell>
          <cell r="F62">
            <v>3.3975</v>
          </cell>
          <cell r="G62">
            <v>3.3975</v>
          </cell>
          <cell r="H62">
            <v>3.3975</v>
          </cell>
          <cell r="I62">
            <v>3.3975</v>
          </cell>
          <cell r="J62">
            <v>3.3975</v>
          </cell>
          <cell r="K62">
            <v>3.3975</v>
          </cell>
          <cell r="L62">
            <v>3.3975</v>
          </cell>
          <cell r="M62">
            <v>4.785988143777778</v>
          </cell>
          <cell r="N62">
            <v>4.785988143777778</v>
          </cell>
          <cell r="O62">
            <v>4.785988143777778</v>
          </cell>
          <cell r="P62">
            <v>4.785988143777778</v>
          </cell>
          <cell r="Q62">
            <v>4.785988143777778</v>
          </cell>
          <cell r="R62">
            <v>4.785988143777778</v>
          </cell>
          <cell r="S62">
            <v>4.785988143777778</v>
          </cell>
          <cell r="T62">
            <v>4.785988143777778</v>
          </cell>
          <cell r="U62">
            <v>4.785988143777778</v>
          </cell>
          <cell r="V62">
            <v>4.785988143777778</v>
          </cell>
          <cell r="W62">
            <v>4.785988143777778</v>
          </cell>
          <cell r="X62">
            <v>4.785988143777778</v>
          </cell>
          <cell r="Y62">
            <v>4.785988143777778</v>
          </cell>
          <cell r="Z62">
            <v>4.785988143777778</v>
          </cell>
        </row>
        <row r="71">
          <cell r="C71">
            <v>125.7921233587251</v>
          </cell>
          <cell r="D71">
            <v>125.5897683765188</v>
          </cell>
          <cell r="E71">
            <v>125.24192558207426</v>
          </cell>
          <cell r="F71">
            <v>124.93132521944429</v>
          </cell>
          <cell r="G71">
            <v>124.6328110528344</v>
          </cell>
          <cell r="H71">
            <v>124.13303209701814</v>
          </cell>
          <cell r="I71">
            <v>123.56190892080303</v>
          </cell>
          <cell r="J71">
            <v>123.07396758481374</v>
          </cell>
          <cell r="K71">
            <v>122.53099972276371</v>
          </cell>
          <cell r="L71">
            <v>121.93202509697906</v>
          </cell>
          <cell r="M71">
            <v>121.27221954983389</v>
          </cell>
          <cell r="N71">
            <v>120.56282942728365</v>
          </cell>
          <cell r="O71">
            <v>119.80030091517844</v>
          </cell>
          <cell r="P71">
            <v>118.97835329296382</v>
          </cell>
          <cell r="Q71">
            <v>118.11671859415888</v>
          </cell>
          <cell r="R71">
            <v>117.19912740672899</v>
          </cell>
          <cell r="S71">
            <v>116.2516434233729</v>
          </cell>
          <cell r="T71">
            <v>115.25470119950072</v>
          </cell>
          <cell r="U71">
            <v>114.23048869556487</v>
          </cell>
          <cell r="V71">
            <v>113.18587442422631</v>
          </cell>
          <cell r="W71">
            <v>112.1321528808025</v>
          </cell>
          <cell r="X71">
            <v>111.07779405158286</v>
          </cell>
          <cell r="Y71">
            <v>109.73175282918847</v>
          </cell>
          <cell r="Z71">
            <v>108.40042676075961</v>
          </cell>
        </row>
        <row r="72">
          <cell r="C72">
            <v>0.03926177090872774</v>
          </cell>
          <cell r="D72">
            <v>0.04745134275159753</v>
          </cell>
          <cell r="E72">
            <v>0.043513645800212206</v>
          </cell>
          <cell r="F72">
            <v>0.0554628804262468</v>
          </cell>
          <cell r="G72">
            <v>0.06657430719037365</v>
          </cell>
          <cell r="H72">
            <v>0.05629021569378174</v>
          </cell>
          <cell r="I72">
            <v>0.049304992650964365</v>
          </cell>
          <cell r="J72">
            <v>0.048739472334908385</v>
          </cell>
          <cell r="K72">
            <v>0.04575478183065835</v>
          </cell>
          <cell r="L72">
            <v>0.05380820990374403</v>
          </cell>
          <cell r="M72">
            <v>0.07361400358343055</v>
          </cell>
          <cell r="N72">
            <v>0.07290831938671051</v>
          </cell>
          <cell r="O72">
            <v>0.06629717275312545</v>
          </cell>
          <cell r="P72">
            <v>0.07282165642697745</v>
          </cell>
          <cell r="Q72">
            <v>0.057271843357317005</v>
          </cell>
          <cell r="R72">
            <v>0.06597528172039081</v>
          </cell>
          <cell r="S72">
            <v>0.045225690398204996</v>
          </cell>
          <cell r="T72">
            <v>0.039295467103144716</v>
          </cell>
          <cell r="U72">
            <v>0.032065299242353205</v>
          </cell>
          <cell r="V72">
            <v>0.031136767413663925</v>
          </cell>
          <cell r="W72">
            <v>0.028363552340698234</v>
          </cell>
          <cell r="X72">
            <v>0.03134723462158672</v>
          </cell>
          <cell r="Y72">
            <v>0.03228814687892795</v>
          </cell>
          <cell r="Z72">
            <v>0.03202815797125386</v>
          </cell>
        </row>
      </sheetData>
      <sheetData sheetId="10">
        <row r="6">
          <cell r="C6">
            <v>1057.320928677926</v>
          </cell>
          <cell r="D6">
            <v>1072.3650880944551</v>
          </cell>
          <cell r="E6">
            <v>1086.1612475909837</v>
          </cell>
          <cell r="F6">
            <v>1098.6274071375133</v>
          </cell>
          <cell r="G6">
            <v>1110.524566728042</v>
          </cell>
          <cell r="H6">
            <v>1120.7647263790707</v>
          </cell>
          <cell r="I6">
            <v>1133.9438859416005</v>
          </cell>
          <cell r="J6">
            <v>1144.2710455841298</v>
          </cell>
          <cell r="K6">
            <v>1155.8162052091586</v>
          </cell>
          <cell r="L6">
            <v>1166.9885046678296</v>
          </cell>
          <cell r="M6">
            <v>1176.3616497847388</v>
          </cell>
          <cell r="N6">
            <v>1185.4819387901034</v>
          </cell>
          <cell r="O6">
            <v>1195.3083457800108</v>
          </cell>
          <cell r="P6">
            <v>1201.0312081481093</v>
          </cell>
          <cell r="Q6">
            <v>1205.663601591686</v>
          </cell>
          <cell r="R6">
            <v>1210.1870284807087</v>
          </cell>
          <cell r="S6">
            <v>1213.979538846757</v>
          </cell>
          <cell r="T6">
            <v>1215.8841920725608</v>
          </cell>
          <cell r="U6">
            <v>1220.901042812187</v>
          </cell>
          <cell r="V6">
            <v>1223.1035271219591</v>
          </cell>
          <cell r="W6">
            <v>1224.7368842146004</v>
          </cell>
          <cell r="X6">
            <v>1225.97572475417</v>
          </cell>
          <cell r="Y6">
            <v>1229.5115269342689</v>
          </cell>
          <cell r="Z6">
            <v>1237.4046373170167</v>
          </cell>
        </row>
        <row r="8">
          <cell r="C8">
            <v>0</v>
          </cell>
          <cell r="D8">
            <v>0</v>
          </cell>
          <cell r="E8">
            <v>0</v>
          </cell>
          <cell r="F8">
            <v>0</v>
          </cell>
          <cell r="G8">
            <v>0</v>
          </cell>
          <cell r="H8">
            <v>0</v>
          </cell>
          <cell r="I8">
            <v>0</v>
          </cell>
          <cell r="J8">
            <v>0</v>
          </cell>
          <cell r="K8">
            <v>0</v>
          </cell>
          <cell r="L8">
            <v>0</v>
          </cell>
          <cell r="M8">
            <v>0.005849999999999999</v>
          </cell>
          <cell r="N8">
            <v>0.005849999999999999</v>
          </cell>
          <cell r="O8">
            <v>0.005849999999999999</v>
          </cell>
          <cell r="P8">
            <v>0.005849999999999999</v>
          </cell>
          <cell r="Q8">
            <v>0.005849999999999999</v>
          </cell>
          <cell r="R8">
            <v>0.005849999999999999</v>
          </cell>
          <cell r="S8">
            <v>0.005849999999999999</v>
          </cell>
          <cell r="T8">
            <v>0.005849999999999999</v>
          </cell>
          <cell r="U8">
            <v>0.005849999999999999</v>
          </cell>
          <cell r="V8">
            <v>0.005849999999999999</v>
          </cell>
          <cell r="W8">
            <v>0.005849999999999999</v>
          </cell>
          <cell r="X8">
            <v>0.005849999999999999</v>
          </cell>
          <cell r="Y8">
            <v>0.005849999999999999</v>
          </cell>
          <cell r="Z8">
            <v>0.005849999999999999</v>
          </cell>
        </row>
        <row r="9">
          <cell r="C9">
            <v>0.08826361160786868</v>
          </cell>
          <cell r="D9">
            <v>0.08826361160786868</v>
          </cell>
          <cell r="E9">
            <v>0.08826361160786868</v>
          </cell>
          <cell r="F9">
            <v>0.08826361160786868</v>
          </cell>
          <cell r="G9">
            <v>0.08826361160786868</v>
          </cell>
          <cell r="H9">
            <v>0.08826361160786868</v>
          </cell>
          <cell r="I9">
            <v>0.08826361160786868</v>
          </cell>
          <cell r="J9">
            <v>0.08826361160786868</v>
          </cell>
          <cell r="K9">
            <v>0.08826361160786868</v>
          </cell>
          <cell r="L9">
            <v>0.050216497000000006</v>
          </cell>
          <cell r="M9">
            <v>1.8931892752103476</v>
          </cell>
          <cell r="N9">
            <v>2.1651812245838795</v>
          </cell>
          <cell r="O9">
            <v>1.7646364469754854</v>
          </cell>
          <cell r="P9">
            <v>2.3317338332187223</v>
          </cell>
          <cell r="Q9">
            <v>2.321216510872362</v>
          </cell>
          <cell r="R9">
            <v>2.080052231735454</v>
          </cell>
          <cell r="S9">
            <v>1.3424026300303842</v>
          </cell>
          <cell r="T9">
            <v>1.9732813056564715</v>
          </cell>
          <cell r="U9">
            <v>1.684535746716891</v>
          </cell>
          <cell r="V9">
            <v>1.8663899999999998</v>
          </cell>
          <cell r="W9">
            <v>1.8013899999999998</v>
          </cell>
          <cell r="X9">
            <v>0.9645689310611929</v>
          </cell>
          <cell r="Y9">
            <v>1.205645615801704</v>
          </cell>
          <cell r="Z9">
            <v>1.1758501084430673</v>
          </cell>
        </row>
        <row r="13">
          <cell r="C13">
            <v>0.14457658136308627</v>
          </cell>
          <cell r="D13">
            <v>0.14457658136308627</v>
          </cell>
          <cell r="E13">
            <v>0.14457658136308627</v>
          </cell>
          <cell r="F13">
            <v>0.14457658136308627</v>
          </cell>
          <cell r="G13">
            <v>0.14457658136308627</v>
          </cell>
          <cell r="H13">
            <v>0.14457658136308627</v>
          </cell>
          <cell r="I13">
            <v>0.14457658136308627</v>
          </cell>
          <cell r="J13">
            <v>0.14457658136308627</v>
          </cell>
          <cell r="K13">
            <v>0.14457658136308627</v>
          </cell>
          <cell r="L13">
            <v>0.22434405068664992</v>
          </cell>
          <cell r="M13">
            <v>0.05783</v>
          </cell>
          <cell r="N13">
            <v>0.05783</v>
          </cell>
          <cell r="O13">
            <v>0.05783</v>
          </cell>
          <cell r="P13">
            <v>0.05783</v>
          </cell>
          <cell r="Q13">
            <v>0.05783</v>
          </cell>
          <cell r="R13">
            <v>0.05783</v>
          </cell>
          <cell r="S13">
            <v>0.05783</v>
          </cell>
          <cell r="T13">
            <v>0.05783</v>
          </cell>
          <cell r="U13">
            <v>0.05783</v>
          </cell>
          <cell r="V13">
            <v>0.05783</v>
          </cell>
          <cell r="W13">
            <v>0.05783</v>
          </cell>
          <cell r="X13">
            <v>0.05783</v>
          </cell>
          <cell r="Y13">
            <v>0.05783</v>
          </cell>
          <cell r="Z13">
            <v>0.05783</v>
          </cell>
        </row>
        <row r="19">
          <cell r="C19">
            <v>620.325625</v>
          </cell>
          <cell r="D19">
            <v>618.1165093623458</v>
          </cell>
          <cell r="E19">
            <v>618.6437950330808</v>
          </cell>
          <cell r="F19">
            <v>626.6076074740894</v>
          </cell>
          <cell r="G19">
            <v>626.1078310501871</v>
          </cell>
          <cell r="H19">
            <v>622.9414870006431</v>
          </cell>
          <cell r="I19">
            <v>629.1557191303698</v>
          </cell>
          <cell r="J19">
            <v>637.3061522530738</v>
          </cell>
          <cell r="K19">
            <v>640.2746970320583</v>
          </cell>
          <cell r="L19">
            <v>638.2564524248919</v>
          </cell>
          <cell r="M19">
            <v>638.8186364620581</v>
          </cell>
          <cell r="N19">
            <v>637.2360574600577</v>
          </cell>
          <cell r="O19">
            <v>636.3495396749108</v>
          </cell>
          <cell r="P19">
            <v>630.4590822781585</v>
          </cell>
          <cell r="Q19">
            <v>625.012955503037</v>
          </cell>
          <cell r="R19">
            <v>611.5547441423664</v>
          </cell>
          <cell r="S19">
            <v>592.3792465554454</v>
          </cell>
          <cell r="T19">
            <v>585.8289504706556</v>
          </cell>
          <cell r="U19">
            <v>586.9184925915544</v>
          </cell>
          <cell r="V19">
            <v>579.9119661888061</v>
          </cell>
          <cell r="W19">
            <v>564.6882167748751</v>
          </cell>
          <cell r="X19">
            <v>562.7958675396869</v>
          </cell>
          <cell r="Y19">
            <v>571.1666552131258</v>
          </cell>
          <cell r="Z19">
            <v>573.1231350149299</v>
          </cell>
        </row>
        <row r="20">
          <cell r="C20">
            <v>0.7416965260197848</v>
          </cell>
          <cell r="D20">
            <v>0.681106275308458</v>
          </cell>
          <cell r="E20">
            <v>0.6165349338384244</v>
          </cell>
          <cell r="F20">
            <v>0.5889100518213325</v>
          </cell>
          <cell r="G20">
            <v>0.5084628996259393</v>
          </cell>
          <cell r="H20">
            <v>0.6511509987139291</v>
          </cell>
          <cell r="I20">
            <v>0.5126867392604605</v>
          </cell>
          <cell r="J20">
            <v>0.571820493852457</v>
          </cell>
          <cell r="K20">
            <v>0.5547309358835817</v>
          </cell>
          <cell r="L20">
            <v>0.5082201502160761</v>
          </cell>
          <cell r="M20">
            <v>0.6249226559948807</v>
          </cell>
          <cell r="N20">
            <v>0.706080659995558</v>
          </cell>
          <cell r="O20">
            <v>0.48411623028964235</v>
          </cell>
          <cell r="P20">
            <v>0.406031023794268</v>
          </cell>
          <cell r="Q20">
            <v>0.40928457403729357</v>
          </cell>
          <cell r="R20">
            <v>0.34270729537832656</v>
          </cell>
          <cell r="S20">
            <v>0.240702469220269</v>
          </cell>
          <cell r="T20">
            <v>0.397294638799874</v>
          </cell>
          <cell r="U20">
            <v>0.2522103970024504</v>
          </cell>
          <cell r="V20">
            <v>0.20726320249888974</v>
          </cell>
          <cell r="W20">
            <v>0.16376203036104378</v>
          </cell>
          <cell r="X20">
            <v>0.30746050073746073</v>
          </cell>
          <cell r="Y20">
            <v>0.5438851538595196</v>
          </cell>
          <cell r="Z20">
            <v>0.42392555025141065</v>
          </cell>
        </row>
        <row r="22">
          <cell r="C22">
            <v>16.83875</v>
          </cell>
          <cell r="D22">
            <v>16.83875</v>
          </cell>
          <cell r="E22">
            <v>16.83875</v>
          </cell>
          <cell r="F22">
            <v>16.83875</v>
          </cell>
          <cell r="G22">
            <v>16.83875</v>
          </cell>
          <cell r="H22">
            <v>16.83875</v>
          </cell>
          <cell r="I22">
            <v>16.83875</v>
          </cell>
          <cell r="J22">
            <v>16.83875</v>
          </cell>
          <cell r="K22">
            <v>16.83875</v>
          </cell>
          <cell r="L22">
            <v>16.83875</v>
          </cell>
          <cell r="M22">
            <v>18.838015408555556</v>
          </cell>
          <cell r="N22">
            <v>18.838015408555556</v>
          </cell>
          <cell r="O22">
            <v>18.838015408555556</v>
          </cell>
          <cell r="P22">
            <v>18.838015408555556</v>
          </cell>
          <cell r="Q22">
            <v>18.838015408555556</v>
          </cell>
          <cell r="R22">
            <v>18.838015408555556</v>
          </cell>
          <cell r="S22">
            <v>18.838015408555556</v>
          </cell>
          <cell r="T22">
            <v>18.838015408555556</v>
          </cell>
          <cell r="U22">
            <v>18.838015408555556</v>
          </cell>
          <cell r="V22">
            <v>18.838015408555556</v>
          </cell>
          <cell r="W22">
            <v>18.838015408555556</v>
          </cell>
          <cell r="X22">
            <v>18.838015408555556</v>
          </cell>
          <cell r="Y22">
            <v>18.838015408555556</v>
          </cell>
          <cell r="Z22">
            <v>18.838015408555556</v>
          </cell>
        </row>
        <row r="26">
          <cell r="C26">
            <v>0.12275</v>
          </cell>
          <cell r="D26">
            <v>0.12275</v>
          </cell>
          <cell r="E26">
            <v>0.12275</v>
          </cell>
          <cell r="F26">
            <v>0.12275</v>
          </cell>
          <cell r="G26">
            <v>0.12275</v>
          </cell>
          <cell r="H26">
            <v>0.12275</v>
          </cell>
          <cell r="I26">
            <v>0.12275</v>
          </cell>
          <cell r="J26">
            <v>0.12275</v>
          </cell>
          <cell r="K26">
            <v>0.12275</v>
          </cell>
          <cell r="L26">
            <v>0.12275</v>
          </cell>
          <cell r="M26">
            <v>0.5942344898888889</v>
          </cell>
          <cell r="N26">
            <v>0.5942344898888889</v>
          </cell>
          <cell r="O26">
            <v>0.5942344898888889</v>
          </cell>
          <cell r="P26">
            <v>0.5942344898888889</v>
          </cell>
          <cell r="Q26">
            <v>0.5942344898888889</v>
          </cell>
          <cell r="R26">
            <v>0.5942344898888889</v>
          </cell>
          <cell r="S26">
            <v>0.5942344898888889</v>
          </cell>
          <cell r="T26">
            <v>0.5942344898888889</v>
          </cell>
          <cell r="U26">
            <v>0.5942344898888889</v>
          </cell>
          <cell r="V26">
            <v>0.5942344898888889</v>
          </cell>
          <cell r="W26">
            <v>0.5942344898888889</v>
          </cell>
          <cell r="X26">
            <v>0.5942344898888889</v>
          </cell>
          <cell r="Y26">
            <v>0.5942344898888889</v>
          </cell>
          <cell r="Z26">
            <v>0.5942344898888889</v>
          </cell>
        </row>
        <row r="32">
          <cell r="C32">
            <v>5699.095933017747</v>
          </cell>
          <cell r="D32">
            <v>5686.407205828431</v>
          </cell>
          <cell r="E32">
            <v>5672.533209434565</v>
          </cell>
          <cell r="F32">
            <v>5651.882321468287</v>
          </cell>
          <cell r="G32">
            <v>5641.405590810229</v>
          </cell>
          <cell r="H32">
            <v>5630.756073861507</v>
          </cell>
          <cell r="I32">
            <v>5613.579365356298</v>
          </cell>
          <cell r="J32">
            <v>5593.345812247988</v>
          </cell>
          <cell r="K32">
            <v>5578.696607611985</v>
          </cell>
          <cell r="L32">
            <v>5570.564847214846</v>
          </cell>
          <cell r="M32">
            <v>5570.07257626579</v>
          </cell>
          <cell r="N32">
            <v>5562.686121668066</v>
          </cell>
          <cell r="O32">
            <v>5559.353905398495</v>
          </cell>
          <cell r="P32">
            <v>5562.024147053886</v>
          </cell>
          <cell r="Q32">
            <v>5564.724737043602</v>
          </cell>
          <cell r="R32">
            <v>5576.437583390121</v>
          </cell>
          <cell r="S32">
            <v>5595.244978625871</v>
          </cell>
          <cell r="T32">
            <v>5598.513270520277</v>
          </cell>
          <cell r="U32">
            <v>5596.612974036907</v>
          </cell>
          <cell r="V32">
            <v>5603.267437891765</v>
          </cell>
          <cell r="W32">
            <v>5617.9378324536365</v>
          </cell>
          <cell r="X32">
            <v>5616.544603693197</v>
          </cell>
          <cell r="Y32">
            <v>5600.016541750767</v>
          </cell>
          <cell r="Z32">
            <v>5591.353944643179</v>
          </cell>
        </row>
        <row r="33">
          <cell r="C33">
            <v>14.260545149574753</v>
          </cell>
          <cell r="D33">
            <v>13.095580806907895</v>
          </cell>
          <cell r="E33">
            <v>11.854072321835849</v>
          </cell>
          <cell r="F33">
            <v>11.322930724920905</v>
          </cell>
          <cell r="G33">
            <v>9.776179181950196</v>
          </cell>
          <cell r="H33">
            <v>12.519632882981819</v>
          </cell>
          <cell r="I33">
            <v>9.857390639331413</v>
          </cell>
          <cell r="J33">
            <v>10.99435103706765</v>
          </cell>
          <cell r="K33">
            <v>10.665771349214399</v>
          </cell>
          <cell r="L33">
            <v>9.771511856706052</v>
          </cell>
          <cell r="M33">
            <v>8.36022088270901</v>
          </cell>
          <cell r="N33">
            <v>9.445953386302225</v>
          </cell>
          <cell r="O33">
            <v>6.476511259913398</v>
          </cell>
          <cell r="P33">
            <v>5.431886668836608</v>
          </cell>
          <cell r="Q33">
            <v>5.4754126930953735</v>
          </cell>
          <cell r="R33">
            <v>4.584741263568592</v>
          </cell>
          <cell r="S33">
            <v>3.220119786649886</v>
          </cell>
          <cell r="T33">
            <v>5.315011232222389</v>
          </cell>
          <cell r="U33">
            <v>3.3740729474744606</v>
          </cell>
          <cell r="V33">
            <v>2.772768977290141</v>
          </cell>
          <cell r="W33">
            <v>2.190809907251051</v>
          </cell>
          <cell r="X33">
            <v>4.1132093295310845</v>
          </cell>
          <cell r="Y33">
            <v>7.276100454148052</v>
          </cell>
          <cell r="Z33">
            <v>5.6712798038718955</v>
          </cell>
        </row>
        <row r="35">
          <cell r="C35">
            <v>21.40375</v>
          </cell>
          <cell r="D35">
            <v>21.40375</v>
          </cell>
          <cell r="E35">
            <v>21.40375</v>
          </cell>
          <cell r="F35">
            <v>21.40375</v>
          </cell>
          <cell r="G35">
            <v>21.40375</v>
          </cell>
          <cell r="H35">
            <v>21.40375</v>
          </cell>
          <cell r="I35">
            <v>21.40375</v>
          </cell>
          <cell r="J35">
            <v>21.40375</v>
          </cell>
          <cell r="K35">
            <v>21.40375</v>
          </cell>
          <cell r="L35">
            <v>21.40375</v>
          </cell>
          <cell r="M35">
            <v>9.520282569111112</v>
          </cell>
          <cell r="N35">
            <v>9.520282569111112</v>
          </cell>
          <cell r="O35">
            <v>9.520282569111112</v>
          </cell>
          <cell r="P35">
            <v>9.520282569111112</v>
          </cell>
          <cell r="Q35">
            <v>9.520282569111112</v>
          </cell>
          <cell r="R35">
            <v>9.520282569111112</v>
          </cell>
          <cell r="S35">
            <v>9.520282569111112</v>
          </cell>
          <cell r="T35">
            <v>9.520282569111112</v>
          </cell>
          <cell r="U35">
            <v>9.520282569111112</v>
          </cell>
          <cell r="V35">
            <v>9.520282569111112</v>
          </cell>
          <cell r="W35">
            <v>9.520282569111112</v>
          </cell>
          <cell r="X35">
            <v>9.520282569111112</v>
          </cell>
          <cell r="Y35">
            <v>9.520282569111112</v>
          </cell>
          <cell r="Z35">
            <v>9.520282569111112</v>
          </cell>
        </row>
        <row r="37">
          <cell r="C37">
            <v>0</v>
          </cell>
          <cell r="D37">
            <v>0</v>
          </cell>
          <cell r="E37">
            <v>0</v>
          </cell>
          <cell r="F37">
            <v>0</v>
          </cell>
          <cell r="G37">
            <v>0</v>
          </cell>
          <cell r="H37">
            <v>0</v>
          </cell>
          <cell r="I37">
            <v>0</v>
          </cell>
          <cell r="J37">
            <v>0</v>
          </cell>
          <cell r="K37">
            <v>0</v>
          </cell>
          <cell r="L37">
            <v>0</v>
          </cell>
          <cell r="M37">
            <v>0</v>
          </cell>
          <cell r="N37">
            <v>0</v>
          </cell>
          <cell r="O37">
            <v>0</v>
          </cell>
          <cell r="P37">
            <v>0.03814</v>
          </cell>
          <cell r="Q37">
            <v>0.07628</v>
          </cell>
          <cell r="R37">
            <v>0.11442000000000001</v>
          </cell>
          <cell r="S37">
            <v>0.11442000000000001</v>
          </cell>
          <cell r="T37">
            <v>0.11442000000000001</v>
          </cell>
          <cell r="U37">
            <v>0.21727999999999997</v>
          </cell>
          <cell r="V37">
            <v>0.03814</v>
          </cell>
          <cell r="W37">
            <v>0</v>
          </cell>
          <cell r="X37">
            <v>0</v>
          </cell>
          <cell r="Y37">
            <v>0</v>
          </cell>
          <cell r="Z37">
            <v>0</v>
          </cell>
        </row>
        <row r="39">
          <cell r="C39">
            <v>2.221</v>
          </cell>
          <cell r="D39">
            <v>2.221</v>
          </cell>
          <cell r="E39">
            <v>2.221</v>
          </cell>
          <cell r="F39">
            <v>2.221</v>
          </cell>
          <cell r="G39">
            <v>2.221</v>
          </cell>
          <cell r="H39">
            <v>2.221</v>
          </cell>
          <cell r="I39">
            <v>2.221</v>
          </cell>
          <cell r="J39">
            <v>2.221</v>
          </cell>
          <cell r="K39">
            <v>2.221</v>
          </cell>
          <cell r="L39">
            <v>2.221</v>
          </cell>
          <cell r="M39">
            <v>1.5781084566666665</v>
          </cell>
          <cell r="N39">
            <v>1.5781084566666665</v>
          </cell>
          <cell r="O39">
            <v>1.5781084566666665</v>
          </cell>
          <cell r="P39">
            <v>1.5781084566666665</v>
          </cell>
          <cell r="Q39">
            <v>1.5781084566666665</v>
          </cell>
          <cell r="R39">
            <v>1.5781084566666665</v>
          </cell>
          <cell r="S39">
            <v>1.5781084566666665</v>
          </cell>
          <cell r="T39">
            <v>1.5781084566666665</v>
          </cell>
          <cell r="U39">
            <v>1.5781084566666665</v>
          </cell>
          <cell r="V39">
            <v>1.5781084566666665</v>
          </cell>
          <cell r="W39">
            <v>1.5781084566666665</v>
          </cell>
          <cell r="X39">
            <v>1.5781084566666665</v>
          </cell>
          <cell r="Y39">
            <v>1.5781084566666665</v>
          </cell>
          <cell r="Z39">
            <v>1.5781084566666665</v>
          </cell>
        </row>
        <row r="45">
          <cell r="C45">
            <v>91.63149026679616</v>
          </cell>
          <cell r="D45">
            <v>91.62220166410256</v>
          </cell>
          <cell r="E45">
            <v>91.59830143100233</v>
          </cell>
          <cell r="F45">
            <v>91.57440119790209</v>
          </cell>
          <cell r="G45">
            <v>91.55050096480186</v>
          </cell>
          <cell r="H45">
            <v>91.52660073170162</v>
          </cell>
          <cell r="I45">
            <v>91.5027004986014</v>
          </cell>
          <cell r="J45">
            <v>91.47880026550116</v>
          </cell>
          <cell r="K45">
            <v>91.45490003240093</v>
          </cell>
          <cell r="L45">
            <v>91.4309997993007</v>
          </cell>
          <cell r="M45">
            <v>91.40709956620046</v>
          </cell>
          <cell r="N45">
            <v>91.38319933310024</v>
          </cell>
          <cell r="O45">
            <v>91.3592991</v>
          </cell>
          <cell r="P45">
            <v>91.3592991</v>
          </cell>
          <cell r="Q45">
            <v>91.3783691</v>
          </cell>
          <cell r="R45">
            <v>91.3974391</v>
          </cell>
          <cell r="S45">
            <v>91.4242101</v>
          </cell>
          <cell r="T45">
            <v>91.4396121</v>
          </cell>
          <cell r="U45">
            <v>91.4740841</v>
          </cell>
          <cell r="V45">
            <v>91.66239110000001</v>
          </cell>
          <cell r="W45">
            <v>91.6583581</v>
          </cell>
          <cell r="X45">
            <v>91.6209541</v>
          </cell>
          <cell r="Y45">
            <v>91.63342410000001</v>
          </cell>
          <cell r="Z45">
            <v>91.6396591</v>
          </cell>
        </row>
        <row r="49">
          <cell r="C49">
            <v>0</v>
          </cell>
          <cell r="D49">
            <v>0.009288602693602765</v>
          </cell>
          <cell r="E49">
            <v>0.023900233100232926</v>
          </cell>
          <cell r="F49">
            <v>0.023900233100233148</v>
          </cell>
          <cell r="G49">
            <v>0.023900233100232926</v>
          </cell>
          <cell r="H49">
            <v>0.023900233100233148</v>
          </cell>
          <cell r="I49">
            <v>0.023900233100233148</v>
          </cell>
          <cell r="J49">
            <v>0.023900233100232926</v>
          </cell>
          <cell r="K49">
            <v>0.023900233100232926</v>
          </cell>
          <cell r="L49">
            <v>0.023900233100233148</v>
          </cell>
          <cell r="M49">
            <v>0.023900233100232926</v>
          </cell>
          <cell r="N49">
            <v>0.023900233100233148</v>
          </cell>
          <cell r="O49">
            <v>0.023900233100233592</v>
          </cell>
          <cell r="P49">
            <v>0</v>
          </cell>
          <cell r="Q49">
            <v>0</v>
          </cell>
          <cell r="R49">
            <v>0</v>
          </cell>
          <cell r="S49">
            <v>0</v>
          </cell>
          <cell r="T49">
            <v>0</v>
          </cell>
          <cell r="U49">
            <v>0</v>
          </cell>
          <cell r="V49">
            <v>0</v>
          </cell>
          <cell r="W49">
            <v>0</v>
          </cell>
          <cell r="X49">
            <v>0</v>
          </cell>
          <cell r="Y49">
            <v>0</v>
          </cell>
          <cell r="Z49">
            <v>0</v>
          </cell>
        </row>
        <row r="58">
          <cell r="C58">
            <v>184.51167341863692</v>
          </cell>
          <cell r="D58">
            <v>185.69155068055574</v>
          </cell>
          <cell r="E58">
            <v>186.70018122576198</v>
          </cell>
          <cell r="F58">
            <v>187.7038735416972</v>
          </cell>
          <cell r="G58">
            <v>188.71462603294066</v>
          </cell>
          <cell r="H58">
            <v>189.69555447485408</v>
          </cell>
          <cell r="I58">
            <v>190.7140614784792</v>
          </cell>
          <cell r="J58">
            <v>191.70615771605762</v>
          </cell>
          <cell r="K58">
            <v>192.70844189041804</v>
          </cell>
          <cell r="L58">
            <v>193.17477474393831</v>
          </cell>
          <cell r="M58">
            <v>191.698127346818</v>
          </cell>
          <cell r="N58">
            <v>190.61692896716502</v>
          </cell>
          <cell r="O58">
            <v>189.83900382293123</v>
          </cell>
          <cell r="P58">
            <v>188.91712787637937</v>
          </cell>
          <cell r="Q58">
            <v>187.91387270751335</v>
          </cell>
          <cell r="R58">
            <v>187.48048310799547</v>
          </cell>
          <cell r="S58">
            <v>187.58253868098308</v>
          </cell>
          <cell r="T58">
            <v>186.92586860767636</v>
          </cell>
          <cell r="U58">
            <v>186.5710250280713</v>
          </cell>
          <cell r="V58">
            <v>186.61599458355232</v>
          </cell>
          <cell r="W58">
            <v>187.65951739727961</v>
          </cell>
          <cell r="X58">
            <v>189.5657474377192</v>
          </cell>
          <cell r="Y58">
            <v>191.4292051646567</v>
          </cell>
          <cell r="Z58">
            <v>193.64922444749558</v>
          </cell>
        </row>
        <row r="59">
          <cell r="C59">
            <v>0.19826893019117373</v>
          </cell>
          <cell r="D59">
            <v>0.18207205752545316</v>
          </cell>
          <cell r="E59">
            <v>0.16481096711294255</v>
          </cell>
          <cell r="F59">
            <v>0.15742633524257552</v>
          </cell>
          <cell r="G59">
            <v>0.13592135275559852</v>
          </cell>
          <cell r="H59">
            <v>0.17406446892873978</v>
          </cell>
          <cell r="I59">
            <v>0.13705046167852916</v>
          </cell>
          <cell r="J59">
            <v>0.15285798652168828</v>
          </cell>
          <cell r="K59">
            <v>0.14828963780080107</v>
          </cell>
          <cell r="L59">
            <v>0.135856461436697</v>
          </cell>
          <cell r="M59">
            <v>1.250467103030613</v>
          </cell>
          <cell r="N59">
            <v>1.4128638623366236</v>
          </cell>
          <cell r="O59">
            <v>0.9687141508042062</v>
          </cell>
          <cell r="P59">
            <v>0.81246604390789</v>
          </cell>
          <cell r="Q59">
            <v>0.8189763816399791</v>
          </cell>
          <cell r="R59">
            <v>0.6857555806757356</v>
          </cell>
          <cell r="S59">
            <v>0.48164443470049306</v>
          </cell>
          <cell r="T59">
            <v>0.7949845813139182</v>
          </cell>
          <cell r="U59">
            <v>0.50467174052406</v>
          </cell>
          <cell r="V59">
            <v>0.41473262956201257</v>
          </cell>
          <cell r="W59">
            <v>0.3276870021074466</v>
          </cell>
          <cell r="X59">
            <v>0.6152269212282545</v>
          </cell>
          <cell r="Y59">
            <v>1.0883114673532395</v>
          </cell>
          <cell r="Z59">
            <v>0.8482729016755033</v>
          </cell>
        </row>
        <row r="61">
          <cell r="C61">
            <v>0.270625</v>
          </cell>
          <cell r="D61">
            <v>0.270625</v>
          </cell>
          <cell r="E61">
            <v>0.270625</v>
          </cell>
          <cell r="F61">
            <v>0.270625</v>
          </cell>
          <cell r="G61">
            <v>0.270625</v>
          </cell>
          <cell r="H61">
            <v>0.270625</v>
          </cell>
          <cell r="I61">
            <v>0.270625</v>
          </cell>
          <cell r="J61">
            <v>0.270625</v>
          </cell>
          <cell r="K61">
            <v>0.270625</v>
          </cell>
          <cell r="L61">
            <v>0.270625</v>
          </cell>
          <cell r="M61">
            <v>0.005421952333333334</v>
          </cell>
          <cell r="N61">
            <v>0.005421952333333334</v>
          </cell>
          <cell r="O61">
            <v>0.005421952333333334</v>
          </cell>
          <cell r="P61">
            <v>0.005421952333333334</v>
          </cell>
          <cell r="Q61">
            <v>0.005421952333333334</v>
          </cell>
          <cell r="R61">
            <v>0.005421952333333334</v>
          </cell>
          <cell r="S61">
            <v>0.005421952333333334</v>
          </cell>
          <cell r="T61">
            <v>0.005421952333333334</v>
          </cell>
          <cell r="U61">
            <v>0.005421952333333334</v>
          </cell>
          <cell r="V61">
            <v>0.005421952333333334</v>
          </cell>
          <cell r="W61">
            <v>0.005421952333333334</v>
          </cell>
          <cell r="X61">
            <v>0.005421952333333334</v>
          </cell>
          <cell r="Y61">
            <v>0.005421952333333334</v>
          </cell>
          <cell r="Z61">
            <v>0.005421952333333334</v>
          </cell>
        </row>
        <row r="62">
          <cell r="C62">
            <v>0.675875</v>
          </cell>
          <cell r="D62">
            <v>0.675875</v>
          </cell>
          <cell r="E62">
            <v>0.675875</v>
          </cell>
          <cell r="F62">
            <v>0.675875</v>
          </cell>
          <cell r="G62">
            <v>0.675875</v>
          </cell>
          <cell r="H62">
            <v>0.675875</v>
          </cell>
          <cell r="I62">
            <v>0.675875</v>
          </cell>
          <cell r="J62">
            <v>0.675875</v>
          </cell>
          <cell r="K62">
            <v>0.675875</v>
          </cell>
          <cell r="L62">
            <v>0.675875</v>
          </cell>
          <cell r="M62">
            <v>2.1176833044444443</v>
          </cell>
          <cell r="N62">
            <v>2.1176833044444443</v>
          </cell>
          <cell r="O62">
            <v>2.1176833044444443</v>
          </cell>
          <cell r="P62">
            <v>2.1176833044444443</v>
          </cell>
          <cell r="Q62">
            <v>2.1176833044444443</v>
          </cell>
          <cell r="R62">
            <v>2.1176833044444443</v>
          </cell>
          <cell r="S62">
            <v>2.1176833044444443</v>
          </cell>
          <cell r="T62">
            <v>2.1176833044444443</v>
          </cell>
          <cell r="U62">
            <v>2.1176833044444443</v>
          </cell>
          <cell r="V62">
            <v>2.1176833044444443</v>
          </cell>
          <cell r="W62">
            <v>2.1176833044444443</v>
          </cell>
          <cell r="X62">
            <v>2.1176833044444443</v>
          </cell>
          <cell r="Y62">
            <v>2.1176833044444443</v>
          </cell>
          <cell r="Z62">
            <v>2.1176833044444443</v>
          </cell>
        </row>
        <row r="71">
          <cell r="C71">
            <v>171.07346515592218</v>
          </cell>
          <cell r="D71">
            <v>170.9952712634452</v>
          </cell>
          <cell r="E71">
            <v>170.87648051553555</v>
          </cell>
          <cell r="F71">
            <v>170.68660439444074</v>
          </cell>
          <cell r="G71">
            <v>170.43609958172817</v>
          </cell>
          <cell r="H71">
            <v>170.11577280315237</v>
          </cell>
          <cell r="I71">
            <v>169.7564827645803</v>
          </cell>
          <cell r="J71">
            <v>169.3262471371786</v>
          </cell>
          <cell r="K71">
            <v>168.83536341790705</v>
          </cell>
          <cell r="L71">
            <v>168.28691596240606</v>
          </cell>
          <cell r="M71">
            <v>167.6371004760825</v>
          </cell>
          <cell r="N71">
            <v>166.97195177182297</v>
          </cell>
          <cell r="O71">
            <v>166.25064888857537</v>
          </cell>
          <cell r="P71">
            <v>165.38454101824678</v>
          </cell>
          <cell r="Q71">
            <v>164.40024685328854</v>
          </cell>
          <cell r="R71">
            <v>163.34452882507009</v>
          </cell>
          <cell r="S71">
            <v>162.2219437919124</v>
          </cell>
          <cell r="T71">
            <v>161.0106842271727</v>
          </cell>
          <cell r="U71">
            <v>159.71884492146185</v>
          </cell>
          <cell r="V71">
            <v>158.37843232991628</v>
          </cell>
          <cell r="W71">
            <v>157.08408025500665</v>
          </cell>
          <cell r="X71">
            <v>155.7138128061639</v>
          </cell>
          <cell r="Y71">
            <v>154.29428059338008</v>
          </cell>
          <cell r="Z71">
            <v>152.90182868593496</v>
          </cell>
        </row>
        <row r="72">
          <cell r="C72">
            <v>0.07648896421428789</v>
          </cell>
          <cell r="D72">
            <v>0.07024047125819471</v>
          </cell>
          <cell r="E72">
            <v>0.06358142021278343</v>
          </cell>
          <cell r="F72">
            <v>0.06073254801519017</v>
          </cell>
          <cell r="G72">
            <v>0.05243627166826461</v>
          </cell>
          <cell r="H72">
            <v>0.06715127237551465</v>
          </cell>
          <cell r="I72">
            <v>0.052871863729596666</v>
          </cell>
          <cell r="J72">
            <v>0.05897015255820452</v>
          </cell>
          <cell r="K72">
            <v>0.05720775710121887</v>
          </cell>
          <cell r="L72">
            <v>0.05241123764117579</v>
          </cell>
          <cell r="M72">
            <v>0.13638906726549704</v>
          </cell>
          <cell r="N72">
            <v>0.15410176236559675</v>
          </cell>
          <cell r="O72">
            <v>0.10565813299275513</v>
          </cell>
          <cell r="P72">
            <v>0.0886160744612349</v>
          </cell>
          <cell r="Q72">
            <v>0.08932616022735462</v>
          </cell>
          <cell r="R72">
            <v>0.07479570137734617</v>
          </cell>
          <cell r="S72">
            <v>0.05253319742935264</v>
          </cell>
          <cell r="T72">
            <v>0.08670936266381937</v>
          </cell>
          <cell r="U72">
            <v>0.05504479709902965</v>
          </cell>
          <cell r="V72">
            <v>0.045235093648957045</v>
          </cell>
          <cell r="W72">
            <v>0.03574098388045917</v>
          </cell>
          <cell r="X72">
            <v>0.06710310550320078</v>
          </cell>
          <cell r="Y72">
            <v>0.11870267163919063</v>
          </cell>
          <cell r="Z72">
            <v>0.09252154620119281</v>
          </cell>
        </row>
      </sheetData>
      <sheetData sheetId="11">
        <row r="6">
          <cell r="C6">
            <v>273.31172927714255</v>
          </cell>
          <cell r="D6">
            <v>273.8849146675875</v>
          </cell>
          <cell r="E6">
            <v>274.33410006473264</v>
          </cell>
          <cell r="F6">
            <v>274.6702854665278</v>
          </cell>
          <cell r="G6">
            <v>275.02447087210277</v>
          </cell>
          <cell r="H6">
            <v>275.58165627429787</v>
          </cell>
          <cell r="I6">
            <v>276.06884167638293</v>
          </cell>
          <cell r="J6">
            <v>276.3940180533072</v>
          </cell>
          <cell r="K6">
            <v>276.7276517087715</v>
          </cell>
          <cell r="L6">
            <v>277.07141415855665</v>
          </cell>
          <cell r="M6">
            <v>277.4677903288075</v>
          </cell>
          <cell r="N6">
            <v>277.9625868496157</v>
          </cell>
          <cell r="O6">
            <v>278.12939179292664</v>
          </cell>
          <cell r="P6">
            <v>278.1973220621226</v>
          </cell>
          <cell r="Q6">
            <v>278.4656227859558</v>
          </cell>
          <cell r="R6">
            <v>278.65129455397175</v>
          </cell>
          <cell r="S6">
            <v>278.9564748208943</v>
          </cell>
          <cell r="T6">
            <v>279.22889119999</v>
          </cell>
          <cell r="U6">
            <v>279.40739942026016</v>
          </cell>
          <cell r="V6">
            <v>279.3897327114886</v>
          </cell>
          <cell r="W6">
            <v>279.25895380746715</v>
          </cell>
          <cell r="X6">
            <v>279.25130942124713</v>
          </cell>
          <cell r="Y6">
            <v>279.30499377511705</v>
          </cell>
          <cell r="Z6">
            <v>279.8266194885457</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C9">
            <v>0.026463379938221433</v>
          </cell>
          <cell r="D9">
            <v>0.026463379938221433</v>
          </cell>
          <cell r="E9">
            <v>0.026463379938221433</v>
          </cell>
          <cell r="F9">
            <v>0.026463379938221433</v>
          </cell>
          <cell r="G9">
            <v>0.026463379938221433</v>
          </cell>
          <cell r="H9">
            <v>0.026463379938221433</v>
          </cell>
          <cell r="I9">
            <v>0.026463379938221433</v>
          </cell>
          <cell r="J9">
            <v>0.10248143300000001</v>
          </cell>
          <cell r="K9">
            <v>0.023566877</v>
          </cell>
          <cell r="L9">
            <v>0.020845454</v>
          </cell>
          <cell r="M9">
            <v>0.41437955988128294</v>
          </cell>
          <cell r="N9">
            <v>0.33581449247050055</v>
          </cell>
          <cell r="O9">
            <v>0.15611054607668987</v>
          </cell>
          <cell r="P9">
            <v>0.14842497115762954</v>
          </cell>
          <cell r="Q9">
            <v>0.2413880033172306</v>
          </cell>
          <cell r="R9">
            <v>0.3423314965306547</v>
          </cell>
          <cell r="S9">
            <v>0.32635146085747935</v>
          </cell>
          <cell r="T9">
            <v>0.1889357447862695</v>
          </cell>
          <cell r="U9">
            <v>0.442732086922263</v>
          </cell>
          <cell r="V9">
            <v>0.216497672</v>
          </cell>
          <cell r="W9">
            <v>0.178925721</v>
          </cell>
          <cell r="X9">
            <v>0.214891102</v>
          </cell>
          <cell r="Y9">
            <v>0.29180558</v>
          </cell>
          <cell r="Z9">
            <v>0.23195746766666667</v>
          </cell>
        </row>
        <row r="13">
          <cell r="C13">
            <v>0.05235121461672422</v>
          </cell>
          <cell r="D13">
            <v>0.05235121461672422</v>
          </cell>
          <cell r="E13">
            <v>0.05235121461672422</v>
          </cell>
          <cell r="F13">
            <v>0.05235121461672422</v>
          </cell>
          <cell r="G13">
            <v>0.05235121461672422</v>
          </cell>
          <cell r="H13">
            <v>0.05235121461672422</v>
          </cell>
          <cell r="I13">
            <v>0.05235121461672422</v>
          </cell>
          <cell r="J13">
            <v>0.05235121461672422</v>
          </cell>
          <cell r="K13">
            <v>0.05235121461672422</v>
          </cell>
          <cell r="L13">
            <v>0.13279699501279207</v>
          </cell>
          <cell r="M13">
            <v>0.00895</v>
          </cell>
          <cell r="N13">
            <v>0.00895</v>
          </cell>
          <cell r="O13">
            <v>0.00895</v>
          </cell>
          <cell r="P13">
            <v>0.00895</v>
          </cell>
          <cell r="Q13">
            <v>0.00895</v>
          </cell>
          <cell r="R13">
            <v>0.00895</v>
          </cell>
          <cell r="S13">
            <v>0.00895</v>
          </cell>
          <cell r="T13">
            <v>0.00895</v>
          </cell>
          <cell r="U13">
            <v>0.00895</v>
          </cell>
          <cell r="V13">
            <v>0.00895</v>
          </cell>
          <cell r="W13">
            <v>0.00895</v>
          </cell>
          <cell r="X13">
            <v>0.00895</v>
          </cell>
          <cell r="Y13">
            <v>0.00895</v>
          </cell>
          <cell r="Z13">
            <v>0.00895</v>
          </cell>
        </row>
        <row r="19">
          <cell r="C19">
            <v>231.3469933325352</v>
          </cell>
          <cell r="D19">
            <v>233.34962821179718</v>
          </cell>
          <cell r="E19">
            <v>235.11601977039962</v>
          </cell>
          <cell r="F19">
            <v>236.67795023549132</v>
          </cell>
          <cell r="G19">
            <v>238.93358068303377</v>
          </cell>
          <cell r="H19">
            <v>241.9485079132332</v>
          </cell>
          <cell r="I19">
            <v>247.26527406746985</v>
          </cell>
          <cell r="J19">
            <v>255.1788731858586</v>
          </cell>
          <cell r="K19">
            <v>259.73845391467887</v>
          </cell>
          <cell r="L19">
            <v>261.29595734041516</v>
          </cell>
          <cell r="M19">
            <v>259.50965134606713</v>
          </cell>
          <cell r="N19">
            <v>248.62122899518934</v>
          </cell>
          <cell r="O19">
            <v>240.42984742397022</v>
          </cell>
          <cell r="P19">
            <v>233.48219062663895</v>
          </cell>
          <cell r="Q19">
            <v>227.38858439331904</v>
          </cell>
          <cell r="R19">
            <v>219.15990660860825</v>
          </cell>
          <cell r="S19">
            <v>208.41661518596305</v>
          </cell>
          <cell r="T19">
            <v>201.252728722568</v>
          </cell>
          <cell r="U19">
            <v>199.21600074976965</v>
          </cell>
          <cell r="V19">
            <v>199.07174390772218</v>
          </cell>
          <cell r="W19">
            <v>198.08287874457574</v>
          </cell>
          <cell r="X19">
            <v>197.0483866670441</v>
          </cell>
          <cell r="Y19">
            <v>192.57902432264785</v>
          </cell>
          <cell r="Z19">
            <v>184.22354214125988</v>
          </cell>
        </row>
        <row r="20">
          <cell r="C20">
            <v>0.04440661017737848</v>
          </cell>
          <cell r="D20">
            <v>0.0359611812492755</v>
          </cell>
          <cell r="E20">
            <v>0.028264943590955823</v>
          </cell>
          <cell r="F20">
            <v>0.02949089295407941</v>
          </cell>
          <cell r="G20">
            <v>0.04331687741575752</v>
          </cell>
          <cell r="H20">
            <v>0.03854929656340365</v>
          </cell>
          <cell r="I20">
            <v>0.030103867636662826</v>
          </cell>
          <cell r="J20">
            <v>0.027992510405658703</v>
          </cell>
          <cell r="K20">
            <v>0.03391793231187132</v>
          </cell>
          <cell r="L20">
            <v>0.04399796038581114</v>
          </cell>
          <cell r="M20">
            <v>0.031229218916774236</v>
          </cell>
          <cell r="N20">
            <v>0.01935036279563341</v>
          </cell>
          <cell r="O20">
            <v>0.013389947357221333</v>
          </cell>
          <cell r="P20">
            <v>0.01997998414305585</v>
          </cell>
          <cell r="Q20">
            <v>0.018468892906135858</v>
          </cell>
          <cell r="R20">
            <v>0.02510090445101167</v>
          </cell>
          <cell r="S20">
            <v>0.0229601918647384</v>
          </cell>
          <cell r="T20">
            <v>0.024009560778060563</v>
          </cell>
          <cell r="U20">
            <v>0.00814310278187976</v>
          </cell>
          <cell r="V20">
            <v>0.007933229000021242</v>
          </cell>
          <cell r="W20">
            <v>0.0091085221818205</v>
          </cell>
          <cell r="X20">
            <v>0.012508477467304033</v>
          </cell>
          <cell r="Y20">
            <v>0.03164896648200236</v>
          </cell>
          <cell r="Z20">
            <v>0.03802912948018585</v>
          </cell>
        </row>
        <row r="22">
          <cell r="C22">
            <v>5.4857499999999995</v>
          </cell>
          <cell r="D22">
            <v>5.4857499999999995</v>
          </cell>
          <cell r="E22">
            <v>5.4857499999999995</v>
          </cell>
          <cell r="F22">
            <v>5.4857499999999995</v>
          </cell>
          <cell r="G22">
            <v>5.4857499999999995</v>
          </cell>
          <cell r="H22">
            <v>5.4857499999999995</v>
          </cell>
          <cell r="I22">
            <v>5.4857499999999995</v>
          </cell>
          <cell r="J22">
            <v>5.4857499999999995</v>
          </cell>
          <cell r="K22">
            <v>5.4857499999999995</v>
          </cell>
          <cell r="L22">
            <v>5.4857499999999995</v>
          </cell>
          <cell r="M22">
            <v>3.528472741555556</v>
          </cell>
          <cell r="N22">
            <v>3.528472741555556</v>
          </cell>
          <cell r="O22">
            <v>3.528472741555556</v>
          </cell>
          <cell r="P22">
            <v>3.528472741555556</v>
          </cell>
          <cell r="Q22">
            <v>3.528472741555556</v>
          </cell>
          <cell r="R22">
            <v>3.528472741555556</v>
          </cell>
          <cell r="S22">
            <v>3.528472741555556</v>
          </cell>
          <cell r="T22">
            <v>3.528472741555556</v>
          </cell>
          <cell r="U22">
            <v>3.528472741555556</v>
          </cell>
          <cell r="V22">
            <v>3.528472741555556</v>
          </cell>
          <cell r="W22">
            <v>3.528472741555556</v>
          </cell>
          <cell r="X22">
            <v>3.528472741555556</v>
          </cell>
          <cell r="Y22">
            <v>3.528472741555556</v>
          </cell>
          <cell r="Z22">
            <v>3.528472741555556</v>
          </cell>
        </row>
        <row r="26">
          <cell r="C26">
            <v>0.18262499999999998</v>
          </cell>
          <cell r="D26">
            <v>0.18262499999999998</v>
          </cell>
          <cell r="E26">
            <v>0.18262499999999998</v>
          </cell>
          <cell r="F26">
            <v>0.18262499999999998</v>
          </cell>
          <cell r="G26">
            <v>0.18262499999999998</v>
          </cell>
          <cell r="H26">
            <v>0.18262499999999998</v>
          </cell>
          <cell r="I26">
            <v>0.18262499999999998</v>
          </cell>
          <cell r="J26">
            <v>0.18262499999999998</v>
          </cell>
          <cell r="K26">
            <v>0.18262499999999998</v>
          </cell>
          <cell r="L26">
            <v>0.18262499999999998</v>
          </cell>
          <cell r="M26">
            <v>0.026256749333333333</v>
          </cell>
          <cell r="N26">
            <v>0.026256749333333333</v>
          </cell>
          <cell r="O26">
            <v>0.026256749333333333</v>
          </cell>
          <cell r="P26">
            <v>0.026256749333333333</v>
          </cell>
          <cell r="Q26">
            <v>0.026256749333333333</v>
          </cell>
          <cell r="R26">
            <v>0.026256749333333333</v>
          </cell>
          <cell r="S26">
            <v>0.026256749333333333</v>
          </cell>
          <cell r="T26">
            <v>0.026256749333333333</v>
          </cell>
          <cell r="U26">
            <v>0.026256749333333333</v>
          </cell>
          <cell r="V26">
            <v>0.026256749333333333</v>
          </cell>
          <cell r="W26">
            <v>0.026256749333333333</v>
          </cell>
          <cell r="X26">
            <v>0.026256749333333333</v>
          </cell>
          <cell r="Y26">
            <v>0.026256749333333333</v>
          </cell>
          <cell r="Z26">
            <v>0.026256749333333333</v>
          </cell>
        </row>
        <row r="32">
          <cell r="C32">
            <v>1402.4831433374138</v>
          </cell>
          <cell r="D32">
            <v>1398.6296431949918</v>
          </cell>
          <cell r="E32">
            <v>1395.8616599306952</v>
          </cell>
          <cell r="F32">
            <v>1393.0263586932292</v>
          </cell>
          <cell r="G32">
            <v>1389.3107873604122</v>
          </cell>
          <cell r="H32">
            <v>1384.9019514964502</v>
          </cell>
          <cell r="I32">
            <v>1378.3219677063425</v>
          </cell>
          <cell r="J32">
            <v>1369.1546235169185</v>
          </cell>
          <cell r="K32">
            <v>1363.3848893855245</v>
          </cell>
          <cell r="L32">
            <v>1360.4403799971278</v>
          </cell>
          <cell r="M32">
            <v>1366.8647920366166</v>
          </cell>
          <cell r="N32">
            <v>1376.7628208999815</v>
          </cell>
          <cell r="O32">
            <v>1384.2662037536484</v>
          </cell>
          <cell r="P32">
            <v>1390.1701370788655</v>
          </cell>
          <cell r="Q32">
            <v>1395.099272381251</v>
          </cell>
          <cell r="R32">
            <v>1402.053430929427</v>
          </cell>
          <cell r="S32">
            <v>1411.7188941026498</v>
          </cell>
          <cell r="T32">
            <v>1417.892894765543</v>
          </cell>
          <cell r="U32">
            <v>1419.0284013520754</v>
          </cell>
          <cell r="V32">
            <v>1418.927611653254</v>
          </cell>
          <cell r="W32">
            <v>1419.2274553923999</v>
          </cell>
          <cell r="X32">
            <v>1418.6598918523769</v>
          </cell>
          <cell r="Y32">
            <v>1421.069785443227</v>
          </cell>
          <cell r="Z32">
            <v>1427.911078990933</v>
          </cell>
        </row>
        <row r="33">
          <cell r="C33">
            <v>0.5516011720927195</v>
          </cell>
          <cell r="D33">
            <v>0.4466954277235964</v>
          </cell>
          <cell r="E33">
            <v>0.35109583802116373</v>
          </cell>
          <cell r="F33">
            <v>0.3663240912682395</v>
          </cell>
          <cell r="G33">
            <v>0.5380649470537687</v>
          </cell>
          <cell r="H33">
            <v>0.4788439622566703</v>
          </cell>
          <cell r="I33">
            <v>0.3739382179044676</v>
          </cell>
          <cell r="J33">
            <v>0.347711781824877</v>
          </cell>
          <cell r="K33">
            <v>0.4213150056592369</v>
          </cell>
          <cell r="L33">
            <v>0.5465250876290868</v>
          </cell>
          <cell r="M33">
            <v>0.6309876067909232</v>
          </cell>
          <cell r="N33">
            <v>0.39097484773769153</v>
          </cell>
          <cell r="O33">
            <v>0.27054441740940754</v>
          </cell>
          <cell r="P33">
            <v>0.40369637203368247</v>
          </cell>
          <cell r="Q33">
            <v>0.37316471366054466</v>
          </cell>
          <cell r="R33">
            <v>0.5071647699560038</v>
          </cell>
          <cell r="S33">
            <v>0.4639115872478624</v>
          </cell>
          <cell r="T33">
            <v>0.4851141277604043</v>
          </cell>
          <cell r="U33">
            <v>0.16453171467029312</v>
          </cell>
          <cell r="V33">
            <v>0.16029120658406829</v>
          </cell>
          <cell r="W33">
            <v>0.1840380519354539</v>
          </cell>
          <cell r="X33">
            <v>0.25273428332377973</v>
          </cell>
          <cell r="Y33">
            <v>0.6394686229939047</v>
          </cell>
          <cell r="Z33">
            <v>0.7683800694149167</v>
          </cell>
        </row>
        <row r="35">
          <cell r="C35">
            <v>7.951125</v>
          </cell>
          <cell r="D35">
            <v>7.951125</v>
          </cell>
          <cell r="E35">
            <v>7.951125</v>
          </cell>
          <cell r="F35">
            <v>7.951125</v>
          </cell>
          <cell r="G35">
            <v>7.951125</v>
          </cell>
          <cell r="H35">
            <v>7.951125</v>
          </cell>
          <cell r="I35">
            <v>7.951125</v>
          </cell>
          <cell r="J35">
            <v>7.951125</v>
          </cell>
          <cell r="K35">
            <v>7.951125</v>
          </cell>
          <cell r="L35">
            <v>7.951125</v>
          </cell>
          <cell r="M35">
            <v>3.9867677038888885</v>
          </cell>
          <cell r="N35">
            <v>3.9867677038888885</v>
          </cell>
          <cell r="O35">
            <v>3.9867677038888885</v>
          </cell>
          <cell r="P35">
            <v>3.9867677038888885</v>
          </cell>
          <cell r="Q35">
            <v>3.9867677038888885</v>
          </cell>
          <cell r="R35">
            <v>3.9867677038888885</v>
          </cell>
          <cell r="S35">
            <v>3.9867677038888885</v>
          </cell>
          <cell r="T35">
            <v>3.9867677038888885</v>
          </cell>
          <cell r="U35">
            <v>3.9867677038888885</v>
          </cell>
          <cell r="V35">
            <v>3.9867677038888885</v>
          </cell>
          <cell r="W35">
            <v>3.9867677038888885</v>
          </cell>
          <cell r="X35">
            <v>3.9867677038888885</v>
          </cell>
          <cell r="Y35">
            <v>3.9867677038888885</v>
          </cell>
          <cell r="Z35">
            <v>3.9867677038888885</v>
          </cell>
        </row>
        <row r="37">
          <cell r="C37">
            <v>0</v>
          </cell>
          <cell r="D37">
            <v>0.538</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9">
          <cell r="C39">
            <v>1.77625</v>
          </cell>
          <cell r="D39">
            <v>1.77625</v>
          </cell>
          <cell r="E39">
            <v>1.77625</v>
          </cell>
          <cell r="F39">
            <v>1.77625</v>
          </cell>
          <cell r="G39">
            <v>1.77625</v>
          </cell>
          <cell r="H39">
            <v>1.77625</v>
          </cell>
          <cell r="I39">
            <v>1.77625</v>
          </cell>
          <cell r="J39">
            <v>1.77625</v>
          </cell>
          <cell r="K39">
            <v>1.77625</v>
          </cell>
          <cell r="L39">
            <v>1.77625</v>
          </cell>
          <cell r="M39">
            <v>1.2389624614444443</v>
          </cell>
          <cell r="N39">
            <v>1.2389624614444443</v>
          </cell>
          <cell r="O39">
            <v>1.2389624614444443</v>
          </cell>
          <cell r="P39">
            <v>1.2389624614444443</v>
          </cell>
          <cell r="Q39">
            <v>1.2389624614444443</v>
          </cell>
          <cell r="R39">
            <v>1.2389624614444443</v>
          </cell>
          <cell r="S39">
            <v>1.2389624614444443</v>
          </cell>
          <cell r="T39">
            <v>1.2389624614444443</v>
          </cell>
          <cell r="U39">
            <v>1.2389624614444443</v>
          </cell>
          <cell r="V39">
            <v>1.2389624614444443</v>
          </cell>
          <cell r="W39">
            <v>1.2389624614444443</v>
          </cell>
          <cell r="X39">
            <v>1.2389624614444443</v>
          </cell>
          <cell r="Y39">
            <v>1.2389624614444443</v>
          </cell>
          <cell r="Z39">
            <v>1.2389624614444443</v>
          </cell>
        </row>
        <row r="45">
          <cell r="C45">
            <v>4.402330299999999</v>
          </cell>
          <cell r="D45">
            <v>4.402330299999999</v>
          </cell>
          <cell r="E45">
            <v>4.940330299999999</v>
          </cell>
          <cell r="F45">
            <v>4.940330299999999</v>
          </cell>
          <cell r="G45">
            <v>4.940330299999999</v>
          </cell>
          <cell r="H45">
            <v>4.940330299999999</v>
          </cell>
          <cell r="I45">
            <v>4.940330299999999</v>
          </cell>
          <cell r="J45">
            <v>4.940330299999999</v>
          </cell>
          <cell r="K45">
            <v>4.940330299999999</v>
          </cell>
          <cell r="L45">
            <v>4.940330299999999</v>
          </cell>
          <cell r="M45">
            <v>4.940330299999999</v>
          </cell>
          <cell r="N45">
            <v>4.940330299999999</v>
          </cell>
          <cell r="O45">
            <v>4.940330299999999</v>
          </cell>
          <cell r="P45">
            <v>4.940330299999999</v>
          </cell>
          <cell r="Q45">
            <v>4.940330299999999</v>
          </cell>
          <cell r="R45">
            <v>4.940330299999999</v>
          </cell>
          <cell r="S45">
            <v>4.940330299999999</v>
          </cell>
          <cell r="T45">
            <v>4.940330299999999</v>
          </cell>
          <cell r="U45">
            <v>4.940330299999999</v>
          </cell>
          <cell r="V45">
            <v>4.940330299999999</v>
          </cell>
          <cell r="W45">
            <v>4.940330299999999</v>
          </cell>
          <cell r="X45">
            <v>4.940330299999999</v>
          </cell>
          <cell r="Y45">
            <v>4.940330299999999</v>
          </cell>
          <cell r="Z45">
            <v>4.940330299999999</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8">
          <cell r="C58">
            <v>129.98877378538327</v>
          </cell>
          <cell r="D58">
            <v>131.1591909114989</v>
          </cell>
          <cell r="E58">
            <v>132.16297143162387</v>
          </cell>
          <cell r="F58">
            <v>133.1623692248775</v>
          </cell>
          <cell r="G58">
            <v>134.15557767102678</v>
          </cell>
          <cell r="H58">
            <v>135.15791958614943</v>
          </cell>
          <cell r="I58">
            <v>136.1620681215038</v>
          </cell>
          <cell r="J58">
            <v>137.1631052553421</v>
          </cell>
          <cell r="K58">
            <v>138.16019458940895</v>
          </cell>
          <cell r="L58">
            <v>139.11502022152985</v>
          </cell>
          <cell r="M58">
            <v>140.5463291391622</v>
          </cell>
          <cell r="N58">
            <v>141.55939111823557</v>
          </cell>
          <cell r="O58">
            <v>142.56594518547325</v>
          </cell>
          <cell r="P58">
            <v>143.5586987871912</v>
          </cell>
          <cell r="Q58">
            <v>144.56036038170106</v>
          </cell>
          <cell r="R58">
            <v>145.55306782801324</v>
          </cell>
          <cell r="S58">
            <v>146.55542175356962</v>
          </cell>
          <cell r="T58">
            <v>147.55426786849463</v>
          </cell>
          <cell r="U58">
            <v>148.57171461085778</v>
          </cell>
          <cell r="V58">
            <v>149.23861205453852</v>
          </cell>
          <cell r="W58">
            <v>150.23731970325576</v>
          </cell>
          <cell r="X58">
            <v>151.90024778227254</v>
          </cell>
          <cell r="Y58">
            <v>153.54586758513227</v>
          </cell>
          <cell r="Z58">
            <v>154.61677244670403</v>
          </cell>
        </row>
        <row r="59">
          <cell r="C59">
            <v>0.04362653309553774</v>
          </cell>
          <cell r="D59">
            <v>0.03532946238543006</v>
          </cell>
          <cell r="E59">
            <v>0.027768422135551918</v>
          </cell>
          <cell r="F59">
            <v>0.028972835628275802</v>
          </cell>
          <cell r="G59">
            <v>0.04255594332972926</v>
          </cell>
          <cell r="H59">
            <v>0.037872113084410866</v>
          </cell>
          <cell r="I59">
            <v>0.029575042375641424</v>
          </cell>
          <cell r="J59">
            <v>0.027500774699118182</v>
          </cell>
          <cell r="K59">
            <v>0.03332210656533877</v>
          </cell>
          <cell r="L59">
            <v>0.04322506192750477</v>
          </cell>
          <cell r="M59">
            <v>0.06867923978672844</v>
          </cell>
          <cell r="N59">
            <v>0.042555281640030494</v>
          </cell>
          <cell r="O59">
            <v>0.029447147164616442</v>
          </cell>
          <cell r="P59">
            <v>0.04393994372875287</v>
          </cell>
          <cell r="Q59">
            <v>0.04061675470898817</v>
          </cell>
          <cell r="R59">
            <v>0.0552018620846396</v>
          </cell>
          <cell r="S59">
            <v>0.050494010971906235</v>
          </cell>
          <cell r="T59">
            <v>0.05280178112186924</v>
          </cell>
          <cell r="U59">
            <v>0.017908296395600768</v>
          </cell>
          <cell r="V59">
            <v>0.017446742367380533</v>
          </cell>
          <cell r="W59">
            <v>0.020031444932872552</v>
          </cell>
          <cell r="X59">
            <v>0.02750862023265101</v>
          </cell>
          <cell r="Y59">
            <v>0.06960234784649211</v>
          </cell>
          <cell r="Z59">
            <v>0.08363359036966941</v>
          </cell>
        </row>
        <row r="61">
          <cell r="C61">
            <v>0.0459375</v>
          </cell>
          <cell r="D61">
            <v>0.0459375</v>
          </cell>
          <cell r="E61">
            <v>0.0459375</v>
          </cell>
          <cell r="F61">
            <v>0.0459375</v>
          </cell>
          <cell r="G61">
            <v>0.0459375</v>
          </cell>
          <cell r="H61">
            <v>0.0459375</v>
          </cell>
          <cell r="I61">
            <v>0.0459375</v>
          </cell>
          <cell r="J61">
            <v>0.0459375</v>
          </cell>
          <cell r="K61">
            <v>0.0459375</v>
          </cell>
          <cell r="L61">
            <v>0.0459375</v>
          </cell>
          <cell r="M61">
            <v>0.027502696222222223</v>
          </cell>
          <cell r="N61">
            <v>0.027502696222222223</v>
          </cell>
          <cell r="O61">
            <v>0.027502696222222223</v>
          </cell>
          <cell r="P61">
            <v>0.027502696222222223</v>
          </cell>
          <cell r="Q61">
            <v>0.027502696222222223</v>
          </cell>
          <cell r="R61">
            <v>0.027502696222222223</v>
          </cell>
          <cell r="S61">
            <v>0.027502696222222223</v>
          </cell>
          <cell r="T61">
            <v>0.027502696222222223</v>
          </cell>
          <cell r="U61">
            <v>0.027502696222222223</v>
          </cell>
          <cell r="V61">
            <v>0.027502696222222223</v>
          </cell>
          <cell r="W61">
            <v>0.027502696222222223</v>
          </cell>
          <cell r="X61">
            <v>0.027502696222222223</v>
          </cell>
          <cell r="Y61">
            <v>0.027502696222222223</v>
          </cell>
          <cell r="Z61">
            <v>0.027502696222222223</v>
          </cell>
        </row>
        <row r="62">
          <cell r="C62">
            <v>0.589125</v>
          </cell>
          <cell r="D62">
            <v>0.589125</v>
          </cell>
          <cell r="E62">
            <v>0.589125</v>
          </cell>
          <cell r="F62">
            <v>0.589125</v>
          </cell>
          <cell r="G62">
            <v>0.589125</v>
          </cell>
          <cell r="H62">
            <v>0.589125</v>
          </cell>
          <cell r="I62">
            <v>0.589125</v>
          </cell>
          <cell r="J62">
            <v>0.589125</v>
          </cell>
          <cell r="K62">
            <v>0.589125</v>
          </cell>
          <cell r="L62">
            <v>0.589125</v>
          </cell>
          <cell r="M62">
            <v>0.5369905748888888</v>
          </cell>
          <cell r="N62">
            <v>0.5369905748888888</v>
          </cell>
          <cell r="O62">
            <v>0.5369905748888888</v>
          </cell>
          <cell r="P62">
            <v>0.5369905748888888</v>
          </cell>
          <cell r="Q62">
            <v>0.5369905748888888</v>
          </cell>
          <cell r="R62">
            <v>0.5369905748888888</v>
          </cell>
          <cell r="S62">
            <v>0.5369905748888888</v>
          </cell>
          <cell r="T62">
            <v>0.5369905748888888</v>
          </cell>
          <cell r="U62">
            <v>0.5369905748888888</v>
          </cell>
          <cell r="V62">
            <v>0.5369905748888888</v>
          </cell>
          <cell r="W62">
            <v>0.5369905748888888</v>
          </cell>
          <cell r="X62">
            <v>0.5369905748888888</v>
          </cell>
          <cell r="Y62">
            <v>0.5369905748888888</v>
          </cell>
          <cell r="Z62">
            <v>0.5369905748888888</v>
          </cell>
        </row>
        <row r="71">
          <cell r="C71">
            <v>19.715051891270697</v>
          </cell>
          <cell r="D71">
            <v>19.40831463436983</v>
          </cell>
          <cell r="E71">
            <v>19.06994041969398</v>
          </cell>
          <cell r="F71">
            <v>18.989727997489346</v>
          </cell>
          <cell r="G71">
            <v>18.899275036669483</v>
          </cell>
          <cell r="H71">
            <v>18.8036563512245</v>
          </cell>
          <cell r="I71">
            <v>18.699540046136203</v>
          </cell>
          <cell r="J71">
            <v>18.582053552456895</v>
          </cell>
          <cell r="K71">
            <v>18.453398523999642</v>
          </cell>
          <cell r="L71">
            <v>18.316092051557497</v>
          </cell>
          <cell r="M71">
            <v>18.16847338293196</v>
          </cell>
          <cell r="N71">
            <v>18.012573430083798</v>
          </cell>
          <cell r="O71">
            <v>17.848917079511217</v>
          </cell>
          <cell r="P71">
            <v>17.682642260060813</v>
          </cell>
          <cell r="Q71">
            <v>17.520187839462693</v>
          </cell>
          <cell r="R71">
            <v>17.357384372855698</v>
          </cell>
          <cell r="S71">
            <v>17.1946584640284</v>
          </cell>
          <cell r="T71">
            <v>17.025697487324805</v>
          </cell>
          <cell r="U71">
            <v>16.85516755820938</v>
          </cell>
          <cell r="V71">
            <v>16.682217778923423</v>
          </cell>
          <cell r="W71">
            <v>16.512882410088483</v>
          </cell>
          <cell r="X71">
            <v>16.3426889561063</v>
          </cell>
          <cell r="Y71">
            <v>16.16993908764262</v>
          </cell>
          <cell r="Z71">
            <v>15.999445263057366</v>
          </cell>
        </row>
        <row r="72">
          <cell r="C72">
            <v>0.01236566633436434</v>
          </cell>
          <cell r="D72">
            <v>0.010013913841698058</v>
          </cell>
          <cell r="E72">
            <v>0.007870784552328623</v>
          </cell>
          <cell r="F72">
            <v>0.008212167979405327</v>
          </cell>
          <cell r="G72">
            <v>0.01206221440074445</v>
          </cell>
          <cell r="H72">
            <v>0.010734612185515134</v>
          </cell>
          <cell r="I72">
            <v>0.008382859693228167</v>
          </cell>
          <cell r="J72">
            <v>0.007794921570346081</v>
          </cell>
          <cell r="K72">
            <v>0.009444941463552976</v>
          </cell>
          <cell r="L72">
            <v>0.012251871857597378</v>
          </cell>
          <cell r="M72">
            <v>0.01310391370557392</v>
          </cell>
          <cell r="N72">
            <v>0.008119494916644552</v>
          </cell>
          <cell r="O72">
            <v>0.0056184791287546484</v>
          </cell>
          <cell r="P72">
            <v>0.008383686724508796</v>
          </cell>
          <cell r="Q72">
            <v>0.007749626384331262</v>
          </cell>
          <cell r="R72">
            <v>0.010532446768344868</v>
          </cell>
          <cell r="S72">
            <v>0.009634194619492902</v>
          </cell>
          <cell r="T72">
            <v>0.010074514299665866</v>
          </cell>
          <cell r="U72">
            <v>0.0034168807242263666</v>
          </cell>
          <cell r="V72">
            <v>0.0033288167885299385</v>
          </cell>
          <cell r="W72">
            <v>0.003821974829853045</v>
          </cell>
          <cell r="X72">
            <v>0.0052486105962652315</v>
          </cell>
          <cell r="Y72">
            <v>0.013280041577600836</v>
          </cell>
          <cell r="Z72">
            <v>0.015957185235227992</v>
          </cell>
        </row>
      </sheetData>
      <sheetData sheetId="12">
        <row r="6">
          <cell r="C6">
            <v>66.33399839286292</v>
          </cell>
          <cell r="D6">
            <v>67.92878595969489</v>
          </cell>
          <cell r="E6">
            <v>69.11757354087685</v>
          </cell>
          <cell r="F6">
            <v>69.97836113210877</v>
          </cell>
          <cell r="G6">
            <v>71.25214871369073</v>
          </cell>
          <cell r="H6">
            <v>72.49393629802266</v>
          </cell>
          <cell r="I6">
            <v>73.35772389160454</v>
          </cell>
          <cell r="J6">
            <v>74.29651148183643</v>
          </cell>
          <cell r="K6">
            <v>75.02029907806835</v>
          </cell>
          <cell r="L6">
            <v>75.5711447969127</v>
          </cell>
          <cell r="M6">
            <v>76.24899051465704</v>
          </cell>
          <cell r="N6">
            <v>76.99470773296322</v>
          </cell>
          <cell r="O6">
            <v>77.58499645861507</v>
          </cell>
          <cell r="P6">
            <v>78.1900318036737</v>
          </cell>
          <cell r="Q6">
            <v>78.69516047219608</v>
          </cell>
          <cell r="R6">
            <v>79.10955037792749</v>
          </cell>
          <cell r="S6">
            <v>79.37456022032784</v>
          </cell>
          <cell r="T6">
            <v>79.89064784304122</v>
          </cell>
          <cell r="U6">
            <v>80.28582106474666</v>
          </cell>
          <cell r="V6">
            <v>80.74753991766185</v>
          </cell>
          <cell r="W6">
            <v>80.94295011641594</v>
          </cell>
          <cell r="X6">
            <v>81.06162074428042</v>
          </cell>
          <cell r="Y6">
            <v>81.22027102005416</v>
          </cell>
          <cell r="Z6">
            <v>81.43819101299594</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C9">
            <v>0.004559078018027784</v>
          </cell>
          <cell r="D9">
            <v>0.004559078018027784</v>
          </cell>
          <cell r="E9">
            <v>0.004559078018027784</v>
          </cell>
          <cell r="F9">
            <v>0.004559078018027784</v>
          </cell>
          <cell r="G9">
            <v>0.004559078018027784</v>
          </cell>
          <cell r="H9">
            <v>0.004559078018027784</v>
          </cell>
          <cell r="I9">
            <v>0.004559078018027784</v>
          </cell>
          <cell r="J9">
            <v>0.004559078018027784</v>
          </cell>
          <cell r="K9">
            <v>0.004559078018027784</v>
          </cell>
          <cell r="L9">
            <v>0.0453277304596301</v>
          </cell>
          <cell r="M9">
            <v>0.0453277304596301</v>
          </cell>
          <cell r="N9">
            <v>0.0453277304596301</v>
          </cell>
          <cell r="O9">
            <v>0.0453277304596301</v>
          </cell>
          <cell r="P9">
            <v>0.0453277304596301</v>
          </cell>
          <cell r="Q9">
            <v>0.0453277304596301</v>
          </cell>
          <cell r="R9">
            <v>0.0453277304596301</v>
          </cell>
          <cell r="S9">
            <v>0.0453277304596301</v>
          </cell>
          <cell r="T9">
            <v>0.0453277304596301</v>
          </cell>
          <cell r="U9">
            <v>0.0453277304596301</v>
          </cell>
          <cell r="V9">
            <v>0.0453277304596301</v>
          </cell>
          <cell r="W9">
            <v>0.0453277304596301</v>
          </cell>
          <cell r="X9">
            <v>0.04532773045963011</v>
          </cell>
          <cell r="Y9">
            <v>0.04532773045963011</v>
          </cell>
          <cell r="Z9">
            <v>0.04532773045963011</v>
          </cell>
        </row>
        <row r="13">
          <cell r="C13">
            <v>0.02665331195004444</v>
          </cell>
          <cell r="D13">
            <v>0.02665331195004444</v>
          </cell>
          <cell r="E13">
            <v>0.02665331195004444</v>
          </cell>
          <cell r="F13">
            <v>0.02665331195004444</v>
          </cell>
          <cell r="G13">
            <v>0.02665331195004444</v>
          </cell>
          <cell r="H13">
            <v>0.02665331195004444</v>
          </cell>
          <cell r="I13">
            <v>0.02665331195004444</v>
          </cell>
          <cell r="J13">
            <v>0.02665331195004444</v>
          </cell>
          <cell r="K13">
            <v>0.02665331195004444</v>
          </cell>
          <cell r="L13">
            <v>0.047768424483591594</v>
          </cell>
          <cell r="M13">
            <v>0.047768424483591594</v>
          </cell>
          <cell r="N13">
            <v>0.047768424483591594</v>
          </cell>
          <cell r="O13">
            <v>0.047768424483591594</v>
          </cell>
          <cell r="P13">
            <v>0.047768424483591594</v>
          </cell>
          <cell r="Q13">
            <v>0.047768424483591594</v>
          </cell>
          <cell r="R13">
            <v>0.047768424483591594</v>
          </cell>
          <cell r="S13">
            <v>0.047768424483591594</v>
          </cell>
          <cell r="T13">
            <v>0.047768424483591594</v>
          </cell>
          <cell r="U13">
            <v>0.047768424483591594</v>
          </cell>
          <cell r="V13">
            <v>0.047768424483591594</v>
          </cell>
          <cell r="W13">
            <v>0.047768424483591594</v>
          </cell>
          <cell r="X13">
            <v>0.047768424483591594</v>
          </cell>
          <cell r="Y13">
            <v>0.047768424483591594</v>
          </cell>
          <cell r="Z13">
            <v>0.047768424483591594</v>
          </cell>
        </row>
        <row r="19">
          <cell r="C19">
            <v>164.73446188219995</v>
          </cell>
          <cell r="D19">
            <v>163.4786967826579</v>
          </cell>
          <cell r="E19">
            <v>163.11758899619178</v>
          </cell>
          <cell r="F19">
            <v>161.55571374546182</v>
          </cell>
          <cell r="G19">
            <v>156.69429938757543</v>
          </cell>
          <cell r="H19">
            <v>151.73324338682215</v>
          </cell>
          <cell r="I19">
            <v>149.5217182075106</v>
          </cell>
          <cell r="J19">
            <v>148.7104933853335</v>
          </cell>
          <cell r="K19">
            <v>147.54919295601556</v>
          </cell>
          <cell r="L19">
            <v>144.33716619121995</v>
          </cell>
          <cell r="M19">
            <v>141.13803174649934</v>
          </cell>
          <cell r="N19">
            <v>137.75115256204572</v>
          </cell>
          <cell r="O19">
            <v>134.81406886033022</v>
          </cell>
          <cell r="P19">
            <v>132.07711955567248</v>
          </cell>
          <cell r="Q19">
            <v>130.54015856431408</v>
          </cell>
          <cell r="R19">
            <v>127.60326652448973</v>
          </cell>
          <cell r="S19">
            <v>123.36590818530811</v>
          </cell>
          <cell r="T19">
            <v>121.02898459139196</v>
          </cell>
          <cell r="U19">
            <v>123.09184128750283</v>
          </cell>
          <cell r="V19">
            <v>124.15508364473631</v>
          </cell>
          <cell r="W19">
            <v>121.43080546016088</v>
          </cell>
          <cell r="X19">
            <v>119.21909438403168</v>
          </cell>
          <cell r="Y19">
            <v>117.35735642849079</v>
          </cell>
          <cell r="Z19">
            <v>115.39575988202822</v>
          </cell>
        </row>
        <row r="20">
          <cell r="C20">
            <v>0.0033681427622714293</v>
          </cell>
          <cell r="D20">
            <v>0.0025271427863000004</v>
          </cell>
          <cell r="E20">
            <v>0.0018477142339285715</v>
          </cell>
          <cell r="F20">
            <v>0.0027032142092785713</v>
          </cell>
          <cell r="G20">
            <v>0.002636928497478572</v>
          </cell>
          <cell r="H20">
            <v>0.0018539285194357146</v>
          </cell>
          <cell r="I20">
            <v>0.0020092856579428573</v>
          </cell>
          <cell r="J20">
            <v>0.001563928527514286</v>
          </cell>
          <cell r="K20">
            <v>0.001269785678864286</v>
          </cell>
          <cell r="L20">
            <v>0.001532857099771429</v>
          </cell>
          <cell r="M20">
            <v>0.0019493416739839722</v>
          </cell>
          <cell r="N20">
            <v>0.001577704592344018</v>
          </cell>
          <cell r="O20">
            <v>0.0016151020344113717</v>
          </cell>
          <cell r="P20">
            <v>0.0013837053609330279</v>
          </cell>
          <cell r="Q20">
            <v>0.001175682088775997</v>
          </cell>
          <cell r="R20">
            <v>0.0008297557485427398</v>
          </cell>
          <cell r="S20">
            <v>0.001416428122806239</v>
          </cell>
          <cell r="T20">
            <v>0.0011336099661872732</v>
          </cell>
          <cell r="U20">
            <v>0.0012902117554841632</v>
          </cell>
          <cell r="V20">
            <v>0.0006754912996117153</v>
          </cell>
          <cell r="W20">
            <v>0.0005001907892951727</v>
          </cell>
          <cell r="X20">
            <v>0.0005890097143956306</v>
          </cell>
          <cell r="Y20">
            <v>0.0007315874628296125</v>
          </cell>
          <cell r="Z20">
            <v>0.0005913470546493035</v>
          </cell>
        </row>
        <row r="22">
          <cell r="C22">
            <v>5.871555555555556</v>
          </cell>
          <cell r="D22">
            <v>5.871555555555556</v>
          </cell>
          <cell r="E22">
            <v>5.871555555555556</v>
          </cell>
          <cell r="F22">
            <v>5.871555555555556</v>
          </cell>
          <cell r="G22">
            <v>5.871555555555556</v>
          </cell>
          <cell r="H22">
            <v>5.871555555555556</v>
          </cell>
          <cell r="I22">
            <v>5.871555555555556</v>
          </cell>
          <cell r="J22">
            <v>5.871555555555556</v>
          </cell>
          <cell r="K22">
            <v>5.871555555555556</v>
          </cell>
          <cell r="L22">
            <v>5.871555555555556</v>
          </cell>
          <cell r="M22">
            <v>4.007777777777778</v>
          </cell>
          <cell r="N22">
            <v>4.007777777777778</v>
          </cell>
          <cell r="O22">
            <v>4.007777777777778</v>
          </cell>
          <cell r="P22">
            <v>4.007777777777778</v>
          </cell>
          <cell r="Q22">
            <v>4.007777777777778</v>
          </cell>
          <cell r="R22">
            <v>4.007777777777778</v>
          </cell>
          <cell r="S22">
            <v>4.007777777777778</v>
          </cell>
          <cell r="T22">
            <v>4.007777777777778</v>
          </cell>
          <cell r="U22">
            <v>4.007777777777778</v>
          </cell>
          <cell r="V22">
            <v>4.007777777777778</v>
          </cell>
          <cell r="W22">
            <v>4.007777777777778</v>
          </cell>
          <cell r="X22">
            <v>4.007777777777778</v>
          </cell>
          <cell r="Y22">
            <v>4.007777777777778</v>
          </cell>
          <cell r="Z22">
            <v>4.007777777777778</v>
          </cell>
        </row>
        <row r="26">
          <cell r="C26">
            <v>0.04055555555555555</v>
          </cell>
          <cell r="D26">
            <v>0.04055555555555555</v>
          </cell>
          <cell r="E26">
            <v>0.04055555555555555</v>
          </cell>
          <cell r="F26">
            <v>0.04055555555555555</v>
          </cell>
          <cell r="G26">
            <v>0.04055555555555555</v>
          </cell>
          <cell r="H26">
            <v>0.04055555555555555</v>
          </cell>
          <cell r="I26">
            <v>0.04055555555555555</v>
          </cell>
          <cell r="J26">
            <v>0.04055555555555555</v>
          </cell>
          <cell r="K26">
            <v>0.04055555555555555</v>
          </cell>
          <cell r="L26">
            <v>0.04055555555555555</v>
          </cell>
          <cell r="M26">
            <v>0.06444444444444444</v>
          </cell>
          <cell r="N26">
            <v>0.06444444444444444</v>
          </cell>
          <cell r="O26">
            <v>0.06444444444444444</v>
          </cell>
          <cell r="P26">
            <v>0.06444444444444444</v>
          </cell>
          <cell r="Q26">
            <v>0.06444444444444444</v>
          </cell>
          <cell r="R26">
            <v>0.06444444444444444</v>
          </cell>
          <cell r="S26">
            <v>0.06444444444444444</v>
          </cell>
          <cell r="T26">
            <v>0.06444444444444444</v>
          </cell>
          <cell r="U26">
            <v>0.06444444444444444</v>
          </cell>
          <cell r="V26">
            <v>0.06444444444444444</v>
          </cell>
          <cell r="W26">
            <v>0.06444444444444444</v>
          </cell>
          <cell r="X26">
            <v>0.06444444444444444</v>
          </cell>
          <cell r="Y26">
            <v>0.06444444444444444</v>
          </cell>
          <cell r="Z26">
            <v>0.06444444444444444</v>
          </cell>
        </row>
        <row r="32">
          <cell r="C32">
            <v>1041.2587069652432</v>
          </cell>
          <cell r="D32">
            <v>1040.2901911637116</v>
          </cell>
          <cell r="E32">
            <v>1038.7834488597955</v>
          </cell>
          <cell r="F32">
            <v>1038.2869957811936</v>
          </cell>
          <cell r="G32">
            <v>1041.1220818062982</v>
          </cell>
          <cell r="H32">
            <v>1044.4348094621196</v>
          </cell>
          <cell r="I32">
            <v>1044.9230062999495</v>
          </cell>
          <cell r="J32">
            <v>1044.2294340258945</v>
          </cell>
          <cell r="K32">
            <v>1044.0279373548806</v>
          </cell>
          <cell r="L32">
            <v>1045.7297826958234</v>
          </cell>
          <cell r="M32">
            <v>1048.6525225556984</v>
          </cell>
          <cell r="N32">
            <v>1049.667435320843</v>
          </cell>
          <cell r="O32">
            <v>1050.2353451951008</v>
          </cell>
          <cell r="P32">
            <v>1050.7318384792293</v>
          </cell>
          <cell r="Q32">
            <v>1050.1467714433793</v>
          </cell>
          <cell r="R32">
            <v>1051.135762287202</v>
          </cell>
          <cell r="S32">
            <v>1053.2065721560748</v>
          </cell>
          <cell r="T32">
            <v>1053.5045385566182</v>
          </cell>
          <cell r="U32">
            <v>1049.3657784405964</v>
          </cell>
          <cell r="V32">
            <v>1046.2276808588465</v>
          </cell>
          <cell r="W32">
            <v>1046.8783065845619</v>
          </cell>
          <cell r="X32">
            <v>1046.8895706718545</v>
          </cell>
          <cell r="Y32">
            <v>1046.4404304201314</v>
          </cell>
          <cell r="Z32">
            <v>1046.1567837781895</v>
          </cell>
        </row>
        <row r="33">
          <cell r="C33">
            <v>1.622631811437729</v>
          </cell>
          <cell r="D33">
            <v>1.2174728230137</v>
          </cell>
          <cell r="E33">
            <v>0.8901522607660715</v>
          </cell>
          <cell r="F33">
            <v>1.3022967488907213</v>
          </cell>
          <cell r="G33">
            <v>1.2703630358025215</v>
          </cell>
          <cell r="H33">
            <v>0.8931460463805645</v>
          </cell>
          <cell r="I33">
            <v>0.9679906871420574</v>
          </cell>
          <cell r="J33">
            <v>0.7534360502724857</v>
          </cell>
          <cell r="K33">
            <v>0.6117301972211359</v>
          </cell>
          <cell r="L33">
            <v>0.7384671221002287</v>
          </cell>
          <cell r="M33">
            <v>0.7875738187726673</v>
          </cell>
          <cell r="N33">
            <v>0.6374248533598883</v>
          </cell>
          <cell r="O33">
            <v>0.6525341831682027</v>
          </cell>
          <cell r="P33">
            <v>0.5590452047018603</v>
          </cell>
          <cell r="Q33">
            <v>0.47499955737751853</v>
          </cell>
          <cell r="R33">
            <v>0.3352382562020535</v>
          </cell>
          <cell r="S33">
            <v>0.5722658683101043</v>
          </cell>
          <cell r="T33">
            <v>0.45800156123692753</v>
          </cell>
          <cell r="U33">
            <v>0.5212718800677546</v>
          </cell>
          <cell r="V33">
            <v>0.27291227057985973</v>
          </cell>
          <cell r="W33">
            <v>0.2020872868505415</v>
          </cell>
          <cell r="X33">
            <v>0.23797194522225096</v>
          </cell>
          <cell r="Y33">
            <v>0.29557626533954773</v>
          </cell>
          <cell r="Z33">
            <v>0.23891627838555635</v>
          </cell>
        </row>
        <row r="35">
          <cell r="C35">
            <v>3.7145555555555556</v>
          </cell>
          <cell r="D35">
            <v>3.7145555555555556</v>
          </cell>
          <cell r="E35">
            <v>3.7145555555555556</v>
          </cell>
          <cell r="F35">
            <v>3.7145555555555556</v>
          </cell>
          <cell r="G35">
            <v>3.7145555555555556</v>
          </cell>
          <cell r="H35">
            <v>3.7145555555555556</v>
          </cell>
          <cell r="I35">
            <v>3.7145555555555556</v>
          </cell>
          <cell r="J35">
            <v>3.7145555555555556</v>
          </cell>
          <cell r="K35">
            <v>3.7145555555555556</v>
          </cell>
          <cell r="L35">
            <v>3.7145555555555556</v>
          </cell>
          <cell r="M35">
            <v>3.150888888888889</v>
          </cell>
          <cell r="N35">
            <v>3.150888888888889</v>
          </cell>
          <cell r="O35">
            <v>3.150888888888889</v>
          </cell>
          <cell r="P35">
            <v>3.150888888888889</v>
          </cell>
          <cell r="Q35">
            <v>3.150888888888889</v>
          </cell>
          <cell r="R35">
            <v>3.150888888888889</v>
          </cell>
          <cell r="S35">
            <v>3.150888888888889</v>
          </cell>
          <cell r="T35">
            <v>3.150888888888889</v>
          </cell>
          <cell r="U35">
            <v>3.150888888888889</v>
          </cell>
          <cell r="V35">
            <v>3.150888888888889</v>
          </cell>
          <cell r="W35">
            <v>3.150888888888889</v>
          </cell>
          <cell r="X35">
            <v>3.150888888888889</v>
          </cell>
          <cell r="Y35">
            <v>3.150888888888889</v>
          </cell>
          <cell r="Z35">
            <v>3.150888888888889</v>
          </cell>
        </row>
        <row r="37">
          <cell r="C37">
            <v>0</v>
          </cell>
          <cell r="D37">
            <v>0</v>
          </cell>
          <cell r="E37">
            <v>0.0070625</v>
          </cell>
          <cell r="F37">
            <v>0.014125</v>
          </cell>
          <cell r="G37">
            <v>0.0211875</v>
          </cell>
          <cell r="H37">
            <v>0.02825</v>
          </cell>
          <cell r="I37">
            <v>0.0353125</v>
          </cell>
          <cell r="J37">
            <v>0.0353125</v>
          </cell>
          <cell r="K37">
            <v>0.0353125</v>
          </cell>
          <cell r="L37">
            <v>0.0353125</v>
          </cell>
          <cell r="M37">
            <v>0.0353125</v>
          </cell>
          <cell r="N37">
            <v>0.0353125</v>
          </cell>
          <cell r="O37">
            <v>0.0353125</v>
          </cell>
          <cell r="P37">
            <v>0.0353125</v>
          </cell>
          <cell r="Q37">
            <v>0.0353125</v>
          </cell>
          <cell r="R37">
            <v>0.0353125</v>
          </cell>
          <cell r="S37">
            <v>0.0353125</v>
          </cell>
          <cell r="T37">
            <v>0.0353125</v>
          </cell>
          <cell r="U37">
            <v>0.02825</v>
          </cell>
          <cell r="V37">
            <v>0.0211875</v>
          </cell>
          <cell r="W37">
            <v>0.014125</v>
          </cell>
          <cell r="X37">
            <v>0.0070625</v>
          </cell>
          <cell r="Y37">
            <v>0</v>
          </cell>
          <cell r="Z37">
            <v>0</v>
          </cell>
        </row>
        <row r="39">
          <cell r="C39">
            <v>1.0037777777777779</v>
          </cell>
          <cell r="D39">
            <v>1.0037777777777779</v>
          </cell>
          <cell r="E39">
            <v>1.0037777777777779</v>
          </cell>
          <cell r="F39">
            <v>1.0037777777777779</v>
          </cell>
          <cell r="G39">
            <v>1.0037777777777779</v>
          </cell>
          <cell r="H39">
            <v>1.0037777777777779</v>
          </cell>
          <cell r="I39">
            <v>1.0037777777777779</v>
          </cell>
          <cell r="J39">
            <v>1.0037777777777779</v>
          </cell>
          <cell r="K39">
            <v>1.0037777777777779</v>
          </cell>
          <cell r="L39">
            <v>1.0037777777777779</v>
          </cell>
          <cell r="M39">
            <v>2.070222222222222</v>
          </cell>
          <cell r="N39">
            <v>2.070222222222222</v>
          </cell>
          <cell r="O39">
            <v>2.070222222222222</v>
          </cell>
          <cell r="P39">
            <v>2.070222222222222</v>
          </cell>
          <cell r="Q39">
            <v>2.070222222222222</v>
          </cell>
          <cell r="R39">
            <v>2.070222222222222</v>
          </cell>
          <cell r="S39">
            <v>2.070222222222222</v>
          </cell>
          <cell r="T39">
            <v>2.070222222222222</v>
          </cell>
          <cell r="U39">
            <v>2.070222222222222</v>
          </cell>
          <cell r="V39">
            <v>2.070222222222222</v>
          </cell>
          <cell r="W39">
            <v>2.070222222222222</v>
          </cell>
          <cell r="X39">
            <v>2.070222222222222</v>
          </cell>
          <cell r="Y39">
            <v>2.070222222222222</v>
          </cell>
          <cell r="Z39">
            <v>2.070222222222222</v>
          </cell>
        </row>
        <row r="45">
          <cell r="C45">
            <v>61.29433999999999</v>
          </cell>
          <cell r="D45">
            <v>61.29433999999999</v>
          </cell>
          <cell r="E45">
            <v>61.068287</v>
          </cell>
          <cell r="F45">
            <v>60.84576525</v>
          </cell>
          <cell r="G45">
            <v>60.623243499999994</v>
          </cell>
          <cell r="H45">
            <v>60.40072175</v>
          </cell>
          <cell r="I45">
            <v>60.1782</v>
          </cell>
          <cell r="J45">
            <v>59.9592095</v>
          </cell>
          <cell r="K45">
            <v>59.740218999999996</v>
          </cell>
          <cell r="L45">
            <v>59.52122849999999</v>
          </cell>
          <cell r="M45">
            <v>59.302237999999996</v>
          </cell>
          <cell r="N45">
            <v>59.0832475</v>
          </cell>
          <cell r="O45">
            <v>58.864256999999995</v>
          </cell>
          <cell r="P45">
            <v>58.64526649999999</v>
          </cell>
          <cell r="Q45">
            <v>58.426275999999994</v>
          </cell>
          <cell r="R45">
            <v>58.2072855</v>
          </cell>
          <cell r="S45">
            <v>57.988294999999994</v>
          </cell>
          <cell r="T45">
            <v>57.769302499999995</v>
          </cell>
          <cell r="U45">
            <v>57.776365</v>
          </cell>
          <cell r="V45">
            <v>57.77989624999999</v>
          </cell>
          <cell r="W45">
            <v>57.783427499999995</v>
          </cell>
          <cell r="X45">
            <v>57.78695875</v>
          </cell>
          <cell r="Y45">
            <v>57.79048999999999</v>
          </cell>
          <cell r="Z45">
            <v>57.79048999999999</v>
          </cell>
        </row>
        <row r="49">
          <cell r="C49">
            <v>0</v>
          </cell>
          <cell r="D49">
            <v>0</v>
          </cell>
          <cell r="E49">
            <v>0.2260529999999999</v>
          </cell>
          <cell r="F49">
            <v>0.2260529999999999</v>
          </cell>
          <cell r="G49">
            <v>0.22605300000000034</v>
          </cell>
          <cell r="H49">
            <v>0.2260529999999999</v>
          </cell>
          <cell r="I49">
            <v>0.2260529999999999</v>
          </cell>
          <cell r="J49">
            <v>0.22605300000000034</v>
          </cell>
          <cell r="K49">
            <v>0.2260529999999999</v>
          </cell>
          <cell r="L49">
            <v>0.2260529999999999</v>
          </cell>
          <cell r="M49">
            <v>0.2260529999999999</v>
          </cell>
          <cell r="N49">
            <v>0.22605300000000011</v>
          </cell>
          <cell r="O49">
            <v>0.22605300000000011</v>
          </cell>
          <cell r="P49">
            <v>0.2260529999999999</v>
          </cell>
          <cell r="Q49">
            <v>0.226053</v>
          </cell>
          <cell r="R49">
            <v>0.226053</v>
          </cell>
          <cell r="S49">
            <v>0.226053</v>
          </cell>
          <cell r="T49">
            <v>0.22605500000000006</v>
          </cell>
          <cell r="U49">
            <v>0</v>
          </cell>
          <cell r="V49">
            <v>0</v>
          </cell>
          <cell r="W49">
            <v>0</v>
          </cell>
          <cell r="X49">
            <v>0</v>
          </cell>
          <cell r="Y49">
            <v>0</v>
          </cell>
          <cell r="Z49">
            <v>0</v>
          </cell>
        </row>
        <row r="58">
          <cell r="C58">
            <v>48.92901335471662</v>
          </cell>
          <cell r="D58">
            <v>49.964506677358315</v>
          </cell>
          <cell r="E58">
            <v>50.964506677358315</v>
          </cell>
          <cell r="F58">
            <v>51.964506677358315</v>
          </cell>
          <cell r="G58">
            <v>52.964506677358315</v>
          </cell>
          <cell r="H58">
            <v>53.964506677358315</v>
          </cell>
          <cell r="I58">
            <v>54.964506677358315</v>
          </cell>
          <cell r="J58">
            <v>55.964506677358315</v>
          </cell>
          <cell r="K58">
            <v>56.964506677358315</v>
          </cell>
          <cell r="L58">
            <v>57.95394912109154</v>
          </cell>
          <cell r="M58">
            <v>58.77143768905553</v>
          </cell>
          <cell r="N58">
            <v>60.773208653516</v>
          </cell>
          <cell r="O58">
            <v>62.77303044325635</v>
          </cell>
          <cell r="P58">
            <v>64.77413311924118</v>
          </cell>
          <cell r="Q58">
            <v>66.77512441381361</v>
          </cell>
          <cell r="R58">
            <v>68.77677285872065</v>
          </cell>
          <cell r="S58">
            <v>70.7739771852637</v>
          </cell>
          <cell r="T58">
            <v>72.77532490035696</v>
          </cell>
          <cell r="U58">
            <v>74.77457864489165</v>
          </cell>
          <cell r="V58">
            <v>76.8275079760436</v>
          </cell>
          <cell r="W58">
            <v>78.97834333663869</v>
          </cell>
          <cell r="X58">
            <v>81.22792008727112</v>
          </cell>
          <cell r="Y58">
            <v>83.52724066065358</v>
          </cell>
          <cell r="Z58">
            <v>85.8279089491293</v>
          </cell>
        </row>
        <row r="59">
          <cell r="C59">
            <v>0</v>
          </cell>
          <cell r="D59">
            <v>0</v>
          </cell>
          <cell r="E59">
            <v>0</v>
          </cell>
          <cell r="F59">
            <v>0</v>
          </cell>
          <cell r="G59">
            <v>0</v>
          </cell>
          <cell r="H59">
            <v>0</v>
          </cell>
          <cell r="I59">
            <v>0</v>
          </cell>
          <cell r="J59">
            <v>0</v>
          </cell>
          <cell r="K59">
            <v>0</v>
          </cell>
          <cell r="L59">
            <v>0</v>
          </cell>
          <cell r="M59">
            <v>0.018578419627561533</v>
          </cell>
          <cell r="N59">
            <v>0.015036490706625645</v>
          </cell>
          <cell r="O59">
            <v>0.015392911225920628</v>
          </cell>
          <cell r="P59">
            <v>0.013187559256239267</v>
          </cell>
          <cell r="Q59">
            <v>0.011204970111395726</v>
          </cell>
          <cell r="R59">
            <v>0.007908080297335909</v>
          </cell>
          <cell r="S59">
            <v>0.013499427211234972</v>
          </cell>
          <cell r="T59">
            <v>0.010803997024682788</v>
          </cell>
          <cell r="U59">
            <v>0.01229650795532866</v>
          </cell>
          <cell r="V59">
            <v>0.00643784565140145</v>
          </cell>
          <cell r="W59">
            <v>0.004767124461241748</v>
          </cell>
          <cell r="X59">
            <v>0.0056136231963828465</v>
          </cell>
          <cell r="Y59">
            <v>0.006972476431457737</v>
          </cell>
          <cell r="Z59">
            <v>0.005635899480024995</v>
          </cell>
        </row>
        <row r="61">
          <cell r="C61">
            <v>0</v>
          </cell>
          <cell r="D61">
            <v>0</v>
          </cell>
          <cell r="E61">
            <v>0</v>
          </cell>
          <cell r="F61">
            <v>0</v>
          </cell>
          <cell r="G61">
            <v>0</v>
          </cell>
          <cell r="H61">
            <v>0</v>
          </cell>
          <cell r="I61">
            <v>0</v>
          </cell>
          <cell r="J61">
            <v>0</v>
          </cell>
          <cell r="K61">
            <v>0</v>
          </cell>
          <cell r="L61">
            <v>0</v>
          </cell>
          <cell r="M61">
            <v>0.002</v>
          </cell>
          <cell r="N61">
            <v>0.002</v>
          </cell>
          <cell r="O61">
            <v>0.002</v>
          </cell>
          <cell r="P61">
            <v>0.002</v>
          </cell>
          <cell r="Q61">
            <v>0.002</v>
          </cell>
          <cell r="R61">
            <v>0.002</v>
          </cell>
          <cell r="S61">
            <v>0.002</v>
          </cell>
          <cell r="T61">
            <v>0.002</v>
          </cell>
          <cell r="U61">
            <v>0.002</v>
          </cell>
          <cell r="V61">
            <v>0.002</v>
          </cell>
          <cell r="W61">
            <v>0.002</v>
          </cell>
          <cell r="X61">
            <v>0.002</v>
          </cell>
          <cell r="Y61">
            <v>0.002</v>
          </cell>
          <cell r="Z61">
            <v>0.002</v>
          </cell>
        </row>
        <row r="62">
          <cell r="C62">
            <v>0</v>
          </cell>
          <cell r="D62">
            <v>0</v>
          </cell>
          <cell r="E62">
            <v>0</v>
          </cell>
          <cell r="F62">
            <v>0</v>
          </cell>
          <cell r="G62">
            <v>0</v>
          </cell>
          <cell r="H62">
            <v>0</v>
          </cell>
          <cell r="I62">
            <v>0</v>
          </cell>
          <cell r="J62">
            <v>0</v>
          </cell>
          <cell r="K62">
            <v>0</v>
          </cell>
          <cell r="L62">
            <v>0</v>
          </cell>
          <cell r="M62">
            <v>0.25411111111111107</v>
          </cell>
          <cell r="N62">
            <v>0.25411111111111107</v>
          </cell>
          <cell r="O62">
            <v>0.25411111111111107</v>
          </cell>
          <cell r="P62">
            <v>0.25411111111111107</v>
          </cell>
          <cell r="Q62">
            <v>0.25411111111111107</v>
          </cell>
          <cell r="R62">
            <v>0.25411111111111107</v>
          </cell>
          <cell r="S62">
            <v>0.25411111111111107</v>
          </cell>
          <cell r="T62">
            <v>0.25411111111111107</v>
          </cell>
          <cell r="U62">
            <v>0.25411111111111107</v>
          </cell>
          <cell r="V62">
            <v>0.25411111111111107</v>
          </cell>
          <cell r="W62">
            <v>0.25411111111111107</v>
          </cell>
          <cell r="X62">
            <v>0.25411111111111107</v>
          </cell>
          <cell r="Y62">
            <v>0.25411111111111107</v>
          </cell>
          <cell r="Z62">
            <v>0.25411111111111107</v>
          </cell>
        </row>
        <row r="71">
          <cell r="C71">
            <v>18.134202616364874</v>
          </cell>
          <cell r="D71">
            <v>18.134202616364874</v>
          </cell>
          <cell r="E71">
            <v>18.134202616364874</v>
          </cell>
          <cell r="F71">
            <v>18.134202616364874</v>
          </cell>
          <cell r="G71">
            <v>18.134202616364874</v>
          </cell>
          <cell r="H71">
            <v>18.134202616364874</v>
          </cell>
          <cell r="I71">
            <v>18.134202616364874</v>
          </cell>
          <cell r="J71">
            <v>18.134202616364874</v>
          </cell>
          <cell r="K71">
            <v>18.134202616364874</v>
          </cell>
          <cell r="L71">
            <v>18.134202616364874</v>
          </cell>
          <cell r="M71">
            <v>18.12125341810198</v>
          </cell>
          <cell r="N71">
            <v>18.123722150144303</v>
          </cell>
          <cell r="O71">
            <v>18.10577596271</v>
          </cell>
          <cell r="P71">
            <v>18.058084459395715</v>
          </cell>
          <cell r="Q71">
            <v>17.981983021009256</v>
          </cell>
          <cell r="R71">
            <v>17.880836362222443</v>
          </cell>
          <cell r="S71">
            <v>17.753161170647907</v>
          </cell>
          <cell r="T71">
            <v>17.61467352285403</v>
          </cell>
          <cell r="U71">
            <v>17.455204978344785</v>
          </cell>
          <cell r="V71">
            <v>17.281943261384455</v>
          </cell>
          <cell r="W71">
            <v>17.08788140881916</v>
          </cell>
          <cell r="X71">
            <v>16.885612270264723</v>
          </cell>
          <cell r="Y71">
            <v>16.681050880042577</v>
          </cell>
          <cell r="Z71">
            <v>16.467705785337174</v>
          </cell>
        </row>
        <row r="72">
          <cell r="C72">
            <v>0</v>
          </cell>
          <cell r="D72">
            <v>0</v>
          </cell>
          <cell r="E72">
            <v>0</v>
          </cell>
          <cell r="F72">
            <v>0</v>
          </cell>
          <cell r="G72">
            <v>0</v>
          </cell>
          <cell r="H72">
            <v>0</v>
          </cell>
          <cell r="I72">
            <v>0</v>
          </cell>
          <cell r="J72">
            <v>0</v>
          </cell>
          <cell r="K72">
            <v>0</v>
          </cell>
          <cell r="L72">
            <v>0</v>
          </cell>
          <cell r="M72">
            <v>0.02589839652578706</v>
          </cell>
          <cell r="N72">
            <v>0.020960932441141958</v>
          </cell>
          <cell r="O72">
            <v>0.02145778417146537</v>
          </cell>
          <cell r="P72">
            <v>0.01838351408096737</v>
          </cell>
          <cell r="Q72">
            <v>0.015619776322309672</v>
          </cell>
          <cell r="R72">
            <v>0.011023897802067828</v>
          </cell>
          <cell r="S72">
            <v>0.018818259345854314</v>
          </cell>
          <cell r="T72">
            <v>0.015060818122202344</v>
          </cell>
          <cell r="U72">
            <v>0.017141384751432454</v>
          </cell>
          <cell r="V72">
            <v>0.008974384409127074</v>
          </cell>
          <cell r="W72">
            <v>0.00664539191492158</v>
          </cell>
          <cell r="X72">
            <v>0.00782541477697052</v>
          </cell>
          <cell r="Y72">
            <v>0.009719662006164854</v>
          </cell>
          <cell r="Z72">
            <v>0.007856468011769318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1"/>
      <sheetName val="Comparison to Areas workbook"/>
      <sheetName val="_4.1"/>
    </sheetNames>
    <sheetDataSet>
      <sheetData sheetId="0">
        <row r="17">
          <cell r="C17">
            <v>2379.751829416514</v>
          </cell>
          <cell r="D17">
            <v>2399.11756176972</v>
          </cell>
          <cell r="E17">
            <v>2416.3582942704766</v>
          </cell>
          <cell r="F17">
            <v>2434.633926775462</v>
          </cell>
          <cell r="G17">
            <v>2452.504359358418</v>
          </cell>
          <cell r="H17">
            <v>2471.9202919229633</v>
          </cell>
          <cell r="I17">
            <v>2487.743124559481</v>
          </cell>
          <cell r="J17">
            <v>2504.4445481300563</v>
          </cell>
          <cell r="K17">
            <v>2520.473829008081</v>
          </cell>
          <cell r="L17">
            <v>2536.4336366245802</v>
          </cell>
          <cell r="M17">
            <v>2552.229196260251</v>
          </cell>
          <cell r="N17">
            <v>2568.606947549292</v>
          </cell>
          <cell r="O17">
            <v>2579.668376292975</v>
          </cell>
          <cell r="P17">
            <v>2589.48466712917</v>
          </cell>
          <cell r="Q17">
            <v>2598.395446529559</v>
          </cell>
          <cell r="R17">
            <v>2606.4739895627563</v>
          </cell>
          <cell r="S17">
            <v>2612.193740339229</v>
          </cell>
          <cell r="T17">
            <v>2619.5780505864045</v>
          </cell>
          <cell r="U17">
            <v>2624.2841523750935</v>
          </cell>
          <cell r="V17">
            <v>2627.5474667416597</v>
          </cell>
          <cell r="W17">
            <v>2629.9661606699947</v>
          </cell>
          <cell r="X17">
            <v>2635.504557377491</v>
          </cell>
          <cell r="Y17">
            <v>2645.621224061591</v>
          </cell>
          <cell r="Z17">
            <v>2654.2049102032292</v>
          </cell>
        </row>
        <row r="43">
          <cell r="C43">
            <v>5154.9619999999995</v>
          </cell>
          <cell r="D43">
            <v>5146.334321500069</v>
          </cell>
          <cell r="E43">
            <v>5165.011795894898</v>
          </cell>
          <cell r="F43">
            <v>5222.471048817104</v>
          </cell>
          <cell r="G43">
            <v>5244.293673726499</v>
          </cell>
          <cell r="H43">
            <v>5223.73714043256</v>
          </cell>
          <cell r="I43">
            <v>5228.182825136744</v>
          </cell>
          <cell r="J43">
            <v>5280.806706751076</v>
          </cell>
          <cell r="K43">
            <v>5307.95698507584</v>
          </cell>
          <cell r="L43">
            <v>5302.433952116882</v>
          </cell>
          <cell r="M43">
            <v>5248.113152092701</v>
          </cell>
          <cell r="N43">
            <v>5246.787548401859</v>
          </cell>
          <cell r="O43">
            <v>5226.98687450372</v>
          </cell>
          <cell r="P43">
            <v>5171.676358491284</v>
          </cell>
          <cell r="Q43">
            <v>5152.134609501971</v>
          </cell>
          <cell r="R43">
            <v>5127.658062536407</v>
          </cell>
          <cell r="S43">
            <v>5040.323913190583</v>
          </cell>
          <cell r="T43">
            <v>4945.801686903233</v>
          </cell>
          <cell r="U43">
            <v>4911.643005777732</v>
          </cell>
          <cell r="V43">
            <v>4864.66936460571</v>
          </cell>
          <cell r="W43">
            <v>4791.392411826129</v>
          </cell>
          <cell r="X43">
            <v>4780.029008749905</v>
          </cell>
          <cell r="Y43">
            <v>4839.082040887265</v>
          </cell>
          <cell r="Z43">
            <v>4884.044229125181</v>
          </cell>
        </row>
        <row r="56">
          <cell r="C56">
            <v>14643.135512265035</v>
          </cell>
          <cell r="D56">
            <v>14622.589793748852</v>
          </cell>
          <cell r="E56">
            <v>14578.799348060284</v>
          </cell>
          <cell r="F56">
            <v>14495.179887893964</v>
          </cell>
          <cell r="G56">
            <v>14447.532735860656</v>
          </cell>
          <cell r="H56">
            <v>14440.59900395877</v>
          </cell>
          <cell r="I56">
            <v>14412.608243685772</v>
          </cell>
          <cell r="J56">
            <v>14335.633304433375</v>
          </cell>
          <cell r="K56">
            <v>14284.939863006215</v>
          </cell>
          <cell r="L56">
            <v>14267.592691488442</v>
          </cell>
          <cell r="M56">
            <v>14302.683913089835</v>
          </cell>
          <cell r="N56">
            <v>14282.56282493611</v>
          </cell>
          <cell r="O56">
            <v>14286.047483711898</v>
          </cell>
          <cell r="P56">
            <v>14326.574590214372</v>
          </cell>
          <cell r="Q56">
            <v>14332.364021862533</v>
          </cell>
          <cell r="R56">
            <v>14343.62789323884</v>
          </cell>
          <cell r="S56">
            <v>14419.589319588127</v>
          </cell>
          <cell r="T56">
            <v>14502.074540593354</v>
          </cell>
          <cell r="U56">
            <v>14526.343975972639</v>
          </cell>
          <cell r="V56">
            <v>14565.019930383956</v>
          </cell>
          <cell r="W56">
            <v>14625.59291679862</v>
          </cell>
          <cell r="X56">
            <v>14617.156142486974</v>
          </cell>
          <cell r="Y56">
            <v>14534.800499494813</v>
          </cell>
          <cell r="Z56">
            <v>14468.86330394913</v>
          </cell>
        </row>
        <row r="82">
          <cell r="C82">
            <v>179.14436559616678</v>
          </cell>
          <cell r="D82">
            <v>179.45686277435894</v>
          </cell>
          <cell r="E82">
            <v>178.69775782214452</v>
          </cell>
          <cell r="F82">
            <v>178.36118411993007</v>
          </cell>
          <cell r="G82">
            <v>178.02461041771562</v>
          </cell>
          <cell r="H82">
            <v>177.83803671550118</v>
          </cell>
          <cell r="I82">
            <v>177.35146301328675</v>
          </cell>
          <cell r="J82">
            <v>177.0113580610723</v>
          </cell>
          <cell r="K82">
            <v>176.67125310885783</v>
          </cell>
          <cell r="L82">
            <v>176.3311481566434</v>
          </cell>
          <cell r="M82">
            <v>175.99104320442893</v>
          </cell>
          <cell r="N82">
            <v>175.65093825221447</v>
          </cell>
          <cell r="O82">
            <v>175.31083330000004</v>
          </cell>
          <cell r="P82">
            <v>175.1392528</v>
          </cell>
          <cell r="Q82">
            <v>174.9913773</v>
          </cell>
          <cell r="R82">
            <v>174.84350180000004</v>
          </cell>
          <cell r="S82">
            <v>174.6559173</v>
          </cell>
          <cell r="T82">
            <v>174.4523268</v>
          </cell>
          <cell r="U82">
            <v>174.5145238</v>
          </cell>
          <cell r="V82">
            <v>174.44038955000002</v>
          </cell>
          <cell r="W82">
            <v>174.3807803</v>
          </cell>
          <cell r="X82">
            <v>174.33521004999997</v>
          </cell>
          <cell r="Y82">
            <v>174.6521488</v>
          </cell>
          <cell r="Z82">
            <v>174.35024879999997</v>
          </cell>
        </row>
        <row r="108">
          <cell r="C108">
            <v>1728</v>
          </cell>
          <cell r="D108">
            <v>1737.7234536162969</v>
          </cell>
          <cell r="E108">
            <v>1746.7408051185228</v>
          </cell>
          <cell r="F108">
            <v>1755.4826424657908</v>
          </cell>
          <cell r="G108">
            <v>1764.4127826491126</v>
          </cell>
          <cell r="H108">
            <v>1773.439413402442</v>
          </cell>
          <cell r="I108">
            <v>1782.532759556825</v>
          </cell>
          <cell r="J108">
            <v>1791.5581620336036</v>
          </cell>
          <cell r="K108">
            <v>1800.574655819968</v>
          </cell>
          <cell r="L108">
            <v>1809.1098861861408</v>
          </cell>
          <cell r="M108">
            <v>1814.3541988258291</v>
          </cell>
          <cell r="N108">
            <v>1821.2912143811886</v>
          </cell>
          <cell r="O108">
            <v>1828.5513396454317</v>
          </cell>
          <cell r="P108">
            <v>1835.5920606345069</v>
          </cell>
          <cell r="Q108">
            <v>1842.665958798015</v>
          </cell>
          <cell r="R108">
            <v>1850.1852261951183</v>
          </cell>
          <cell r="S108">
            <v>1858.3862530320982</v>
          </cell>
          <cell r="T108">
            <v>1865.758188980154</v>
          </cell>
          <cell r="U108">
            <v>1873.4546862209534</v>
          </cell>
          <cell r="V108">
            <v>1881.2239312242216</v>
          </cell>
          <cell r="W108">
            <v>1894.2802837505387</v>
          </cell>
          <cell r="X108">
            <v>1911.3847235515116</v>
          </cell>
          <cell r="Y108">
            <v>1927.0886136660774</v>
          </cell>
          <cell r="Z108">
            <v>1942.5814517273704</v>
          </cell>
        </row>
        <row r="121">
          <cell r="C121">
            <v>332.81984302228284</v>
          </cell>
          <cell r="D121">
            <v>332.5915568906987</v>
          </cell>
          <cell r="E121">
            <v>332.2055491336686</v>
          </cell>
          <cell r="F121">
            <v>331.68486022773925</v>
          </cell>
          <cell r="G121">
            <v>331.0453882875969</v>
          </cell>
          <cell r="H121">
            <v>330.2796638677599</v>
          </cell>
          <cell r="I121">
            <v>329.39513434788444</v>
          </cell>
          <cell r="J121">
            <v>328.35947089081407</v>
          </cell>
          <cell r="K121">
            <v>327.19696428103526</v>
          </cell>
          <cell r="L121">
            <v>325.91223572730746</v>
          </cell>
          <cell r="M121">
            <v>324.44204682695033</v>
          </cell>
          <cell r="N121">
            <v>322.91407677933466</v>
          </cell>
          <cell r="O121">
            <v>321.24864284597504</v>
          </cell>
          <cell r="P121">
            <v>319.3466210306671</v>
          </cell>
          <cell r="Q121">
            <v>317.2621363079194</v>
          </cell>
          <cell r="R121">
            <v>315.02487696687723</v>
          </cell>
          <cell r="S121">
            <v>312.66440684996155</v>
          </cell>
          <cell r="T121">
            <v>310.1487564368523</v>
          </cell>
          <cell r="U121">
            <v>307.5732061535809</v>
          </cell>
          <cell r="V121">
            <v>304.91246779445044</v>
          </cell>
          <cell r="W121">
            <v>302.2009969547168</v>
          </cell>
          <cell r="X121">
            <v>299.4039080841178</v>
          </cell>
          <cell r="Y121">
            <v>296.56902339025373</v>
          </cell>
          <cell r="Z121">
            <v>293.76940649508913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inburgh.ceh.ac.uk/ukcarbon" TargetMode="External" /><Relationship Id="rId2" Type="http://schemas.openxmlformats.org/officeDocument/2006/relationships/hyperlink" Target="http://naei.defra.gov.uk/reports/reports?report_id=8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ulucf@ceh.ac.uk" TargetMode="External" /><Relationship Id="rId2" Type="http://schemas.openxmlformats.org/officeDocument/2006/relationships/hyperlink" Target="http://naei.defra.gov.uk/reports/reports?report_id=810"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55"/>
  <sheetViews>
    <sheetView zoomScalePageLayoutView="0" workbookViewId="0" topLeftCell="A1">
      <selection activeCell="B13" sqref="B13"/>
    </sheetView>
  </sheetViews>
  <sheetFormatPr defaultColWidth="9.140625" defaultRowHeight="15"/>
  <cols>
    <col min="1" max="1" width="21.421875" style="0" customWidth="1"/>
    <col min="2" max="2" width="38.8515625" style="0" customWidth="1"/>
    <col min="3" max="3" width="67.7109375" style="34" customWidth="1"/>
    <col min="4" max="4" width="43.28125" style="0" customWidth="1"/>
  </cols>
  <sheetData>
    <row r="1" spans="1:3" s="9" customFormat="1" ht="15" customHeight="1">
      <c r="A1" s="8" t="s">
        <v>47</v>
      </c>
      <c r="C1" s="10"/>
    </row>
    <row r="2" spans="1:3" s="12" customFormat="1" ht="15" customHeight="1">
      <c r="A2" s="11"/>
      <c r="C2" s="11"/>
    </row>
    <row r="3" spans="1:4" s="14" customFormat="1" ht="15" customHeight="1">
      <c r="A3" s="13" t="s">
        <v>48</v>
      </c>
      <c r="B3" s="14" t="s">
        <v>49</v>
      </c>
      <c r="C3" s="13" t="s">
        <v>50</v>
      </c>
      <c r="D3" s="14" t="s">
        <v>51</v>
      </c>
    </row>
    <row r="4" spans="1:4" s="16" customFormat="1" ht="51">
      <c r="A4" s="15" t="s">
        <v>52</v>
      </c>
      <c r="B4" s="16" t="s">
        <v>1</v>
      </c>
      <c r="C4" s="17" t="s">
        <v>135</v>
      </c>
      <c r="D4" s="17" t="s">
        <v>53</v>
      </c>
    </row>
    <row r="5" spans="1:4" s="16" customFormat="1" ht="51">
      <c r="A5" s="15" t="s">
        <v>52</v>
      </c>
      <c r="B5" s="16" t="s">
        <v>54</v>
      </c>
      <c r="C5" s="17" t="s">
        <v>131</v>
      </c>
      <c r="D5" s="17" t="s">
        <v>53</v>
      </c>
    </row>
    <row r="6" spans="1:4" s="16" customFormat="1" ht="51">
      <c r="A6" s="15" t="s">
        <v>52</v>
      </c>
      <c r="B6" s="16" t="s">
        <v>55</v>
      </c>
      <c r="C6" s="17" t="s">
        <v>132</v>
      </c>
      <c r="D6" s="17" t="s">
        <v>53</v>
      </c>
    </row>
    <row r="7" spans="1:4" s="16" customFormat="1" ht="51">
      <c r="A7" s="15" t="s">
        <v>52</v>
      </c>
      <c r="B7" s="16" t="s">
        <v>56</v>
      </c>
      <c r="C7" s="17" t="s">
        <v>133</v>
      </c>
      <c r="D7" s="17" t="s">
        <v>53</v>
      </c>
    </row>
    <row r="8" spans="1:4" s="16" customFormat="1" ht="51">
      <c r="A8" s="15" t="s">
        <v>52</v>
      </c>
      <c r="B8" s="16" t="s">
        <v>57</v>
      </c>
      <c r="C8" s="17" t="s">
        <v>134</v>
      </c>
      <c r="D8" s="17" t="s">
        <v>53</v>
      </c>
    </row>
    <row r="9" spans="1:3" s="19" customFormat="1" ht="15" customHeight="1">
      <c r="A9" s="18"/>
      <c r="C9" s="18"/>
    </row>
    <row r="10" spans="1:3" s="22" customFormat="1" ht="15" customHeight="1">
      <c r="A10" s="20"/>
      <c r="B10" s="21"/>
      <c r="C10" s="20"/>
    </row>
    <row r="11" spans="1:3" s="26" customFormat="1" ht="15" customHeight="1">
      <c r="A11" s="79" t="s">
        <v>58</v>
      </c>
      <c r="B11" s="24" t="s">
        <v>59</v>
      </c>
      <c r="C11" s="25" t="s">
        <v>60</v>
      </c>
    </row>
    <row r="12" spans="1:3" s="26" customFormat="1" ht="15" customHeight="1">
      <c r="A12" s="79"/>
      <c r="B12" s="24" t="s">
        <v>61</v>
      </c>
      <c r="C12" s="15" t="s">
        <v>145</v>
      </c>
    </row>
    <row r="13" spans="1:3" s="26" customFormat="1" ht="15" customHeight="1">
      <c r="A13" s="79"/>
      <c r="B13" s="24" t="s">
        <v>62</v>
      </c>
      <c r="C13" s="15" t="s">
        <v>63</v>
      </c>
    </row>
    <row r="14" spans="1:3" s="26" customFormat="1" ht="15" customHeight="1">
      <c r="A14" s="79"/>
      <c r="B14" s="24" t="s">
        <v>64</v>
      </c>
      <c r="C14" s="84" t="s">
        <v>144</v>
      </c>
    </row>
    <row r="15" spans="1:3" s="26" customFormat="1" ht="15" customHeight="1">
      <c r="A15" s="79"/>
      <c r="B15" s="24" t="s">
        <v>65</v>
      </c>
      <c r="C15" s="25"/>
    </row>
    <row r="16" spans="1:3" s="26" customFormat="1" ht="90">
      <c r="A16" s="79"/>
      <c r="B16" s="24" t="s">
        <v>50</v>
      </c>
      <c r="C16" s="27" t="s">
        <v>66</v>
      </c>
    </row>
    <row r="17" spans="1:3" s="26" customFormat="1" ht="15" customHeight="1">
      <c r="A17" s="79"/>
      <c r="B17" s="24"/>
      <c r="C17" s="28" t="s">
        <v>119</v>
      </c>
    </row>
    <row r="18" spans="1:3" s="26" customFormat="1" ht="15" customHeight="1">
      <c r="A18" s="79"/>
      <c r="B18" s="24" t="s">
        <v>67</v>
      </c>
      <c r="C18" s="29"/>
    </row>
    <row r="19" spans="1:3" s="26" customFormat="1" ht="15" customHeight="1">
      <c r="A19" s="79" t="s">
        <v>48</v>
      </c>
      <c r="B19" s="24" t="s">
        <v>68</v>
      </c>
      <c r="C19" s="25" t="s">
        <v>41</v>
      </c>
    </row>
    <row r="20" spans="1:3" s="26" customFormat="1" ht="15" customHeight="1">
      <c r="A20" s="79"/>
      <c r="B20" s="24" t="s">
        <v>69</v>
      </c>
      <c r="C20" s="25" t="s">
        <v>70</v>
      </c>
    </row>
    <row r="21" spans="1:3" s="26" customFormat="1" ht="15" customHeight="1">
      <c r="A21" s="79"/>
      <c r="B21" s="24" t="s">
        <v>71</v>
      </c>
      <c r="C21" s="25" t="s">
        <v>44</v>
      </c>
    </row>
    <row r="22" spans="1:3" s="26" customFormat="1" ht="15" customHeight="1">
      <c r="A22" s="79" t="s">
        <v>72</v>
      </c>
      <c r="B22" s="24" t="s">
        <v>73</v>
      </c>
      <c r="C22" s="25" t="s">
        <v>74</v>
      </c>
    </row>
    <row r="23" spans="1:3" s="26" customFormat="1" ht="15" customHeight="1">
      <c r="A23" s="79"/>
      <c r="B23" s="24" t="s">
        <v>75</v>
      </c>
      <c r="C23" s="25" t="s">
        <v>76</v>
      </c>
    </row>
    <row r="24" spans="1:3" s="26" customFormat="1" ht="15" customHeight="1">
      <c r="A24" s="79"/>
      <c r="B24" s="24" t="s">
        <v>77</v>
      </c>
      <c r="C24" s="25" t="s">
        <v>78</v>
      </c>
    </row>
    <row r="25" spans="1:3" s="26" customFormat="1" ht="15" customHeight="1">
      <c r="A25" s="79"/>
      <c r="B25" s="24" t="s">
        <v>79</v>
      </c>
      <c r="C25" s="25" t="s">
        <v>80</v>
      </c>
    </row>
    <row r="26" spans="1:3" s="26" customFormat="1" ht="15" customHeight="1">
      <c r="A26" s="79"/>
      <c r="B26" s="24" t="s">
        <v>81</v>
      </c>
      <c r="C26" s="25" t="s">
        <v>120</v>
      </c>
    </row>
    <row r="27" spans="1:3" s="26" customFormat="1" ht="15" customHeight="1">
      <c r="A27" s="79"/>
      <c r="B27" s="24" t="s">
        <v>82</v>
      </c>
      <c r="C27" s="25"/>
    </row>
    <row r="28" spans="1:3" s="26" customFormat="1" ht="15" customHeight="1">
      <c r="A28" s="79"/>
      <c r="B28" s="24" t="s">
        <v>83</v>
      </c>
      <c r="C28" s="25" t="s">
        <v>121</v>
      </c>
    </row>
    <row r="29" spans="1:3" s="26" customFormat="1" ht="15" customHeight="1">
      <c r="A29" s="79" t="s">
        <v>84</v>
      </c>
      <c r="B29" s="24" t="s">
        <v>85</v>
      </c>
      <c r="C29" s="25" t="s">
        <v>86</v>
      </c>
    </row>
    <row r="30" spans="1:3" s="26" customFormat="1" ht="15" customHeight="1">
      <c r="A30" s="79"/>
      <c r="B30" s="24" t="s">
        <v>87</v>
      </c>
      <c r="C30" s="25" t="s">
        <v>88</v>
      </c>
    </row>
    <row r="31" spans="1:3" s="26" customFormat="1" ht="15" customHeight="1">
      <c r="A31" s="79"/>
      <c r="B31" s="24" t="s">
        <v>89</v>
      </c>
      <c r="C31" s="25" t="s">
        <v>90</v>
      </c>
    </row>
    <row r="32" spans="1:3" s="26" customFormat="1" ht="15" customHeight="1">
      <c r="A32" s="79" t="s">
        <v>91</v>
      </c>
      <c r="B32" s="24" t="s">
        <v>92</v>
      </c>
      <c r="C32" s="25" t="s">
        <v>93</v>
      </c>
    </row>
    <row r="33" spans="1:3" s="26" customFormat="1" ht="15" customHeight="1">
      <c r="A33" s="79"/>
      <c r="B33" s="24" t="s">
        <v>94</v>
      </c>
      <c r="C33" s="25" t="s">
        <v>95</v>
      </c>
    </row>
    <row r="34" spans="1:3" s="26" customFormat="1" ht="15" customHeight="1">
      <c r="A34" s="79"/>
      <c r="B34" s="24" t="s">
        <v>96</v>
      </c>
      <c r="C34" s="25"/>
    </row>
    <row r="35" spans="1:3" s="26" customFormat="1" ht="15" customHeight="1">
      <c r="A35" s="79"/>
      <c r="B35" s="24" t="s">
        <v>97</v>
      </c>
      <c r="C35" s="25"/>
    </row>
    <row r="36" spans="1:3" s="26" customFormat="1" ht="15" customHeight="1">
      <c r="A36" s="23" t="s">
        <v>98</v>
      </c>
      <c r="B36" s="24" t="s">
        <v>99</v>
      </c>
      <c r="C36" s="25" t="s">
        <v>100</v>
      </c>
    </row>
    <row r="37" spans="1:3" s="26" customFormat="1" ht="15" customHeight="1">
      <c r="A37" s="23" t="s">
        <v>101</v>
      </c>
      <c r="B37" s="24" t="s">
        <v>102</v>
      </c>
      <c r="C37" s="25" t="s">
        <v>103</v>
      </c>
    </row>
    <row r="38" spans="1:3" s="26" customFormat="1" ht="15" customHeight="1">
      <c r="A38" s="23" t="s">
        <v>104</v>
      </c>
      <c r="B38" s="24"/>
      <c r="C38" s="25" t="s">
        <v>105</v>
      </c>
    </row>
    <row r="39" spans="1:3" s="26" customFormat="1" ht="15" customHeight="1">
      <c r="A39" s="23" t="s">
        <v>106</v>
      </c>
      <c r="B39" s="24" t="s">
        <v>107</v>
      </c>
      <c r="C39" s="30" t="s">
        <v>108</v>
      </c>
    </row>
    <row r="40" spans="1:3" s="26" customFormat="1" ht="15" customHeight="1">
      <c r="A40" s="79" t="s">
        <v>109</v>
      </c>
      <c r="B40" s="24" t="s">
        <v>110</v>
      </c>
      <c r="C40" s="25" t="s">
        <v>111</v>
      </c>
    </row>
    <row r="41" spans="1:3" s="26" customFormat="1" ht="15" customHeight="1">
      <c r="A41" s="79"/>
      <c r="B41" s="24" t="s">
        <v>112</v>
      </c>
      <c r="C41" s="25" t="s">
        <v>38</v>
      </c>
    </row>
    <row r="42" spans="1:3" s="26" customFormat="1" ht="15" customHeight="1">
      <c r="A42" s="79"/>
      <c r="B42" s="24" t="s">
        <v>113</v>
      </c>
      <c r="C42" s="25" t="s">
        <v>38</v>
      </c>
    </row>
    <row r="43" spans="1:3" s="26" customFormat="1" ht="15" customHeight="1">
      <c r="A43" s="79"/>
      <c r="B43" s="24" t="s">
        <v>114</v>
      </c>
      <c r="C43" s="31" t="s">
        <v>115</v>
      </c>
    </row>
    <row r="44" spans="1:3" s="26" customFormat="1" ht="15" customHeight="1">
      <c r="A44" s="23" t="s">
        <v>116</v>
      </c>
      <c r="B44" s="24" t="s">
        <v>51</v>
      </c>
      <c r="C44" s="25" t="s">
        <v>117</v>
      </c>
    </row>
    <row r="45" spans="1:3" s="26" customFormat="1" ht="15" customHeight="1">
      <c r="A45" s="23"/>
      <c r="C45" s="25"/>
    </row>
    <row r="46" spans="1:3" s="32" customFormat="1" ht="15" customHeight="1">
      <c r="A46" s="35"/>
      <c r="B46" s="36"/>
      <c r="C46" s="37"/>
    </row>
    <row r="47" spans="1:3" s="26" customFormat="1" ht="15" customHeight="1">
      <c r="A47" s="38"/>
      <c r="B47" s="33"/>
      <c r="C47" s="37"/>
    </row>
    <row r="48" spans="1:3" s="33" customFormat="1" ht="15" customHeight="1">
      <c r="A48" s="78"/>
      <c r="C48" s="37"/>
    </row>
    <row r="49" spans="1:3" s="33" customFormat="1" ht="15" customHeight="1">
      <c r="A49" s="78"/>
      <c r="C49" s="37"/>
    </row>
    <row r="50" spans="1:3" s="33" customFormat="1" ht="15" customHeight="1">
      <c r="A50" s="78"/>
      <c r="C50" s="39"/>
    </row>
    <row r="51" spans="1:3" s="33" customFormat="1" ht="15" customHeight="1">
      <c r="A51" s="78"/>
      <c r="C51" s="37"/>
    </row>
    <row r="52" spans="1:3" s="33" customFormat="1" ht="15" customHeight="1">
      <c r="A52" s="78"/>
      <c r="C52" s="37"/>
    </row>
    <row r="53" spans="1:3" s="33" customFormat="1" ht="15" customHeight="1">
      <c r="A53" s="78"/>
      <c r="C53" s="37"/>
    </row>
    <row r="54" spans="1:3" s="33" customFormat="1" ht="15" customHeight="1">
      <c r="A54" s="78"/>
      <c r="C54" s="37"/>
    </row>
    <row r="55" spans="1:3" s="33" customFormat="1" ht="15" customHeight="1">
      <c r="A55" s="78"/>
      <c r="C55" s="31"/>
    </row>
  </sheetData>
  <sheetProtection/>
  <mergeCells count="8">
    <mergeCell ref="A48:A52"/>
    <mergeCell ref="A53:A55"/>
    <mergeCell ref="A11:A18"/>
    <mergeCell ref="A19:A21"/>
    <mergeCell ref="A22:A28"/>
    <mergeCell ref="A29:A31"/>
    <mergeCell ref="A32:A35"/>
    <mergeCell ref="A40:A43"/>
  </mergeCells>
  <hyperlinks>
    <hyperlink ref="C43" r:id="rId1" display="http://www.edinburgh.ceh.ac.uk/ukcarbon"/>
    <hyperlink ref="C14" r:id="rId2" display="http://naei.defra.gov.uk/reports/reports?report_id=810"/>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10"/>
  <sheetViews>
    <sheetView tabSelected="1" zoomScalePageLayoutView="0" workbookViewId="0" topLeftCell="A1">
      <selection activeCell="B4" sqref="B4"/>
    </sheetView>
  </sheetViews>
  <sheetFormatPr defaultColWidth="9.140625" defaultRowHeight="15"/>
  <cols>
    <col min="1" max="1" width="18.7109375" style="4" customWidth="1"/>
    <col min="2" max="2" width="118.8515625" style="4" customWidth="1"/>
    <col min="3" max="16384" width="9.140625" style="4" customWidth="1"/>
  </cols>
  <sheetData>
    <row r="1" spans="1:2" ht="40.5">
      <c r="A1" s="2" t="s">
        <v>36</v>
      </c>
      <c r="B1" s="75" t="s">
        <v>143</v>
      </c>
    </row>
    <row r="2" spans="1:2" ht="12.75">
      <c r="A2" s="2" t="s">
        <v>37</v>
      </c>
      <c r="B2" s="76" t="s">
        <v>144</v>
      </c>
    </row>
    <row r="3" spans="1:2" ht="12.75">
      <c r="A3" s="2" t="s">
        <v>39</v>
      </c>
      <c r="B3" s="77" t="s">
        <v>146</v>
      </c>
    </row>
    <row r="4" spans="1:2" ht="12.75">
      <c r="A4" s="2" t="s">
        <v>40</v>
      </c>
      <c r="B4" s="3" t="s">
        <v>41</v>
      </c>
    </row>
    <row r="5" spans="1:2" ht="12.75">
      <c r="A5" s="2" t="s">
        <v>42</v>
      </c>
      <c r="B5" s="3" t="s">
        <v>118</v>
      </c>
    </row>
    <row r="6" spans="1:2" ht="12.75">
      <c r="A6" s="2" t="s">
        <v>43</v>
      </c>
      <c r="B6" s="5" t="s">
        <v>44</v>
      </c>
    </row>
    <row r="7" spans="1:2" ht="15">
      <c r="A7" s="2" t="s">
        <v>45</v>
      </c>
      <c r="B7" s="6" t="s">
        <v>136</v>
      </c>
    </row>
    <row r="8" ht="12.75">
      <c r="B8" s="3"/>
    </row>
    <row r="9" spans="1:2" ht="25.5">
      <c r="A9" s="2" t="s">
        <v>46</v>
      </c>
      <c r="B9" s="7" t="s">
        <v>141</v>
      </c>
    </row>
    <row r="10" ht="38.25">
      <c r="B10" s="3" t="s">
        <v>140</v>
      </c>
    </row>
  </sheetData>
  <sheetProtection/>
  <hyperlinks>
    <hyperlink ref="B6" r:id="rId1" display="lulucf@ceh.ac.uk"/>
    <hyperlink ref="B2" r:id="rId2" display="http://naei.defra.gov.uk/reports/reports?report_id=810"/>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307"/>
  <sheetViews>
    <sheetView zoomScalePageLayoutView="0" workbookViewId="0" topLeftCell="A1">
      <selection activeCell="A26" sqref="A26"/>
    </sheetView>
  </sheetViews>
  <sheetFormatPr defaultColWidth="9.140625" defaultRowHeight="15"/>
  <cols>
    <col min="1" max="1" width="42.421875" style="0" customWidth="1"/>
    <col min="2" max="2" width="10.00390625" style="0" customWidth="1"/>
    <col min="3" max="8" width="10.28125" style="0" customWidth="1"/>
    <col min="9" max="9" width="7.421875" style="0" customWidth="1"/>
    <col min="10" max="10" width="7.8515625" style="0" customWidth="1"/>
    <col min="11" max="11" width="8.421875" style="0" customWidth="1"/>
    <col min="12" max="12" width="7.28125" style="0" customWidth="1"/>
    <col min="13" max="13" width="7.421875" style="0" customWidth="1"/>
    <col min="14" max="14" width="7.8515625" style="0" customWidth="1"/>
    <col min="15" max="15" width="7.421875" style="0" customWidth="1"/>
    <col min="16" max="16" width="7.57421875" style="0" customWidth="1"/>
    <col min="17" max="17" width="7.421875" style="0" customWidth="1"/>
    <col min="18" max="18" width="7.57421875" style="0" customWidth="1"/>
    <col min="19" max="19" width="7.28125" style="0" customWidth="1"/>
    <col min="20" max="20" width="7.57421875" style="0" customWidth="1"/>
    <col min="21" max="21" width="7.7109375" style="0" customWidth="1"/>
    <col min="22" max="22" width="7.57421875" style="0" customWidth="1"/>
    <col min="23" max="23" width="7.7109375" style="0" customWidth="1"/>
    <col min="24" max="25" width="7.421875" style="0" customWidth="1"/>
    <col min="26" max="26" width="11.28125" style="0" customWidth="1"/>
  </cols>
  <sheetData>
    <row r="1" spans="1:25" ht="15">
      <c r="A1" s="40" t="s">
        <v>34</v>
      </c>
      <c r="B1" s="40" t="s">
        <v>0</v>
      </c>
      <c r="C1" s="40"/>
      <c r="D1" s="40"/>
      <c r="E1" s="40"/>
      <c r="F1" s="40"/>
      <c r="G1" s="40"/>
      <c r="H1" s="40"/>
      <c r="I1" s="40"/>
      <c r="J1" s="40"/>
      <c r="K1" s="40"/>
      <c r="L1" s="40"/>
      <c r="M1" s="40"/>
      <c r="N1" s="40"/>
      <c r="O1" s="40"/>
      <c r="P1" s="40"/>
      <c r="Q1" s="40"/>
      <c r="R1" s="40"/>
      <c r="S1" s="40"/>
      <c r="T1" s="40"/>
      <c r="U1" s="40"/>
      <c r="V1" s="40"/>
      <c r="W1" s="40"/>
      <c r="X1" s="40"/>
      <c r="Y1" s="40"/>
    </row>
    <row r="2" spans="1:25"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row>
    <row r="3" spans="1:25" ht="15">
      <c r="A3" s="42" t="s">
        <v>2</v>
      </c>
      <c r="B3" s="69">
        <f>SUM(B4:B9)</f>
        <v>2379.7518294165134</v>
      </c>
      <c r="C3" s="69">
        <f aca="true" t="shared" si="0" ref="C3:Y3">SUM(C4:C9)</f>
        <v>2399.1175617697204</v>
      </c>
      <c r="D3" s="69">
        <f t="shared" si="0"/>
        <v>2416.358294270476</v>
      </c>
      <c r="E3" s="69">
        <f t="shared" si="0"/>
        <v>2434.6339267754624</v>
      </c>
      <c r="F3" s="69">
        <f t="shared" si="0"/>
        <v>2452.504359358418</v>
      </c>
      <c r="G3" s="69">
        <f t="shared" si="0"/>
        <v>2471.9202919229638</v>
      </c>
      <c r="H3" s="69">
        <f t="shared" si="0"/>
        <v>2487.7431245594803</v>
      </c>
      <c r="I3" s="69">
        <f t="shared" si="0"/>
        <v>2504.4445481300563</v>
      </c>
      <c r="J3" s="69">
        <f t="shared" si="0"/>
        <v>2520.473829008081</v>
      </c>
      <c r="K3" s="69">
        <f t="shared" si="0"/>
        <v>2536.4336366245807</v>
      </c>
      <c r="L3" s="69">
        <f t="shared" si="0"/>
        <v>2552.229196260251</v>
      </c>
      <c r="M3" s="69">
        <f t="shared" si="0"/>
        <v>2568.606947549292</v>
      </c>
      <c r="N3" s="69">
        <f t="shared" si="0"/>
        <v>2579.6683762929747</v>
      </c>
      <c r="O3" s="69">
        <f t="shared" si="0"/>
        <v>2589.48466712917</v>
      </c>
      <c r="P3" s="69">
        <f t="shared" si="0"/>
        <v>2598.3954465295587</v>
      </c>
      <c r="Q3" s="69">
        <f t="shared" si="0"/>
        <v>2606.4739895627563</v>
      </c>
      <c r="R3" s="69">
        <f t="shared" si="0"/>
        <v>2612.193740339229</v>
      </c>
      <c r="S3" s="69">
        <f t="shared" si="0"/>
        <v>2619.5780505864045</v>
      </c>
      <c r="T3" s="69">
        <f t="shared" si="0"/>
        <v>2624.2841523750935</v>
      </c>
      <c r="U3" s="69">
        <f t="shared" si="0"/>
        <v>2627.54746674166</v>
      </c>
      <c r="V3" s="69">
        <f t="shared" si="0"/>
        <v>2629.9661606699947</v>
      </c>
      <c r="W3" s="69">
        <f t="shared" si="0"/>
        <v>2635.504557377491</v>
      </c>
      <c r="X3" s="69">
        <f t="shared" si="0"/>
        <v>2645.6212240615914</v>
      </c>
      <c r="Y3" s="69">
        <f t="shared" si="0"/>
        <v>2654.2049102032292</v>
      </c>
    </row>
    <row r="4" spans="1:25" ht="15">
      <c r="A4" s="44" t="s">
        <v>13</v>
      </c>
      <c r="B4" s="70">
        <f>'[1]CRF Table 4.1'!C$6</f>
        <v>2358.447830015614</v>
      </c>
      <c r="C4" s="70">
        <f>'[1]CRF Table 4.1'!D$6</f>
        <v>2378.80956233492</v>
      </c>
      <c r="D4" s="70">
        <f>'[1]CRF Table 4.1'!E$6</f>
        <v>2398.1972947810764</v>
      </c>
      <c r="E4" s="70">
        <f>'[1]CRF Table 4.1'!F$6</f>
        <v>2415.469927313232</v>
      </c>
      <c r="F4" s="70">
        <f>'[1]CRF Table 4.1'!G$6</f>
        <v>2433.7653598842176</v>
      </c>
      <c r="G4" s="70">
        <f>'[1]CRF Table 4.1'!H$6</f>
        <v>2451.6722924914734</v>
      </c>
      <c r="H4" s="70">
        <f>'[1]CRF Table 4.1'!I$6</f>
        <v>2471.063125026671</v>
      </c>
      <c r="I4" s="70">
        <f>'[1]CRF Table 4.1'!J$6</f>
        <v>2486.8465486237565</v>
      </c>
      <c r="J4" s="70">
        <f>'[1]CRF Table 4.1'!K$6</f>
        <v>2503.567829481981</v>
      </c>
      <c r="K4" s="70">
        <f>'[1]CRF Table 4.1'!L$6</f>
        <v>2519.4416371014804</v>
      </c>
      <c r="L4" s="70">
        <f>'[1]CRF Table 4.1'!M$6</f>
        <v>2534.333196762351</v>
      </c>
      <c r="M4" s="70">
        <f>'[1]CRF Table 4.1'!N$6</f>
        <v>2549.862948075802</v>
      </c>
      <c r="N4" s="70">
        <f>'[1]CRF Table 4.1'!O$6</f>
        <v>2565.268376697615</v>
      </c>
      <c r="O4" s="70">
        <f>'[1]CRF Table 4.1'!P$6</f>
        <v>2575.79566751274</v>
      </c>
      <c r="P4" s="70">
        <f>'[1]CRF Table 4.1'!Q$6</f>
        <v>2586.033446876499</v>
      </c>
      <c r="Q4" s="70">
        <f>'[1]CRF Table 4.1'!R$6</f>
        <v>2594.503989897846</v>
      </c>
      <c r="R4" s="70">
        <f>'[1]CRF Table 4.1'!S$6</f>
        <v>2603.392740585835</v>
      </c>
      <c r="S4" s="70">
        <f>'[1]CRF Table 4.1'!T$6</f>
        <v>2608.7530508898944</v>
      </c>
      <c r="T4" s="70">
        <f>'[1]CRF Table 4.1'!U$6</f>
        <v>2616.7621525864015</v>
      </c>
      <c r="U4" s="70">
        <f>'[1]CRF Table 4.1'!V$6</f>
        <v>2621.114466922176</v>
      </c>
      <c r="V4" s="70">
        <f>'[1]CRF Table 4.1'!W$6</f>
        <v>2624.5261608226947</v>
      </c>
      <c r="W4" s="70">
        <f>'[1]CRF Table 4.1'!X$6</f>
        <v>2627.319557607213</v>
      </c>
      <c r="X4" s="70">
        <f>'[1]CRF Table 4.1'!Y$6</f>
        <v>2632.919224417703</v>
      </c>
      <c r="Y4" s="70">
        <f>'[1]CRF Table 4.1'!Z$6</f>
        <v>2643.4229105060494</v>
      </c>
    </row>
    <row r="5" spans="1:25" ht="15">
      <c r="A5" s="44" t="s">
        <v>3</v>
      </c>
      <c r="B5" s="67"/>
      <c r="C5" s="67"/>
      <c r="D5" s="67"/>
      <c r="E5" s="67"/>
      <c r="F5" s="67"/>
      <c r="G5" s="67"/>
      <c r="H5" s="67"/>
      <c r="I5" s="67"/>
      <c r="J5" s="67"/>
      <c r="K5" s="67"/>
      <c r="L5" s="67"/>
      <c r="M5" s="67"/>
      <c r="N5" s="67"/>
      <c r="O5" s="67"/>
      <c r="P5" s="67"/>
      <c r="Q5" s="67"/>
      <c r="R5" s="67"/>
      <c r="S5" s="67"/>
      <c r="T5" s="67"/>
      <c r="U5" s="67"/>
      <c r="V5" s="67"/>
      <c r="W5" s="67"/>
      <c r="X5" s="67"/>
      <c r="Y5" s="67"/>
    </row>
    <row r="6" spans="1:25" ht="15">
      <c r="A6" s="1" t="s">
        <v>4</v>
      </c>
      <c r="B6" s="68">
        <f>'[1]CRF Table 4.1'!C$33</f>
        <v>1.6639233545721976</v>
      </c>
      <c r="C6" s="68">
        <f>'[1]CRF Table 4.1'!D$33</f>
        <v>1.776447721334085</v>
      </c>
      <c r="D6" s="68">
        <f>'[1]CRF Table 4.1'!E$33</f>
        <v>1.6157989316762384</v>
      </c>
      <c r="E6" s="68">
        <f>'[1]CRF Table 4.1'!F$33</f>
        <v>1.8563930872641003</v>
      </c>
      <c r="F6" s="68">
        <f>'[1]CRF Table 4.1'!G$33</f>
        <v>2.0371832684748967</v>
      </c>
      <c r="G6" s="68">
        <f>'[1]CRF Table 4.1'!H$33</f>
        <v>1.9452698563531048</v>
      </c>
      <c r="H6" s="68">
        <f>'[1]CRF Table 4.1'!I$33</f>
        <v>1.6429381620166594</v>
      </c>
      <c r="I6" s="68">
        <f>'[1]CRF Table 4.1'!J$33</f>
        <v>1.6869197333539336</v>
      </c>
      <c r="J6" s="68">
        <f>'[1]CRF Table 4.1'!K$33</f>
        <v>1.6089853697909489</v>
      </c>
      <c r="K6" s="68">
        <f>'[1]CRF Table 4.1'!L$33</f>
        <v>1.7521864877071143</v>
      </c>
      <c r="L6" s="68">
        <f>'[1]CRF Table 4.1'!M$33</f>
        <v>1.9829252020527348</v>
      </c>
      <c r="M6" s="68">
        <f>'[1]CRF Table 4.1'!N$33</f>
        <v>2.039132583738373</v>
      </c>
      <c r="N6" s="68">
        <f>'[1]CRF Table 4.1'!O$33</f>
        <v>1.6922649800161114</v>
      </c>
      <c r="O6" s="68">
        <f>'[1]CRF Table 4.1'!P$33</f>
        <v>1.7379589048866513</v>
      </c>
      <c r="P6" s="68">
        <f>'[1]CRF Table 4.1'!Q$33</f>
        <v>1.4596448835146367</v>
      </c>
      <c r="Q6" s="68">
        <f>'[1]CRF Table 4.1'!R$33</f>
        <v>1.5559886146418358</v>
      </c>
      <c r="R6" s="68">
        <f>'[1]CRF Table 4.1'!S$33</f>
        <v>1.0790013931475106</v>
      </c>
      <c r="S6" s="68">
        <f>'[1]CRF Table 4.1'!T$33</f>
        <v>1.1296344678453856</v>
      </c>
      <c r="T6" s="68">
        <f>'[1]CRF Table 4.1'!U$33</f>
        <v>0.8387197496512812</v>
      </c>
      <c r="U6" s="68">
        <f>'[1]CRF Table 4.1'!V$33</f>
        <v>0.7762372648734263</v>
      </c>
      <c r="V6" s="68">
        <f>'[1]CRF Table 4.1'!W$33</f>
        <v>0.683826806374849</v>
      </c>
      <c r="W6" s="68">
        <f>'[1]CRF Table 4.1'!X$33</f>
        <v>0.88471108764393</v>
      </c>
      <c r="X6" s="68">
        <f>'[1]CRF Table 4.1'!Y$33</f>
        <v>1.1573523129230083</v>
      </c>
      <c r="Y6" s="68">
        <f>'[1]CRF Table 4.1'!Z$33</f>
        <v>1.0389536370931116</v>
      </c>
    </row>
    <row r="7" spans="1:25" ht="15">
      <c r="A7" s="1" t="s">
        <v>21</v>
      </c>
      <c r="B7" s="68">
        <f>'[1]CRF Table 4.1'!C$46</f>
        <v>18.732831746179624</v>
      </c>
      <c r="C7" s="68">
        <f>'[1]CRF Table 4.1'!D$46</f>
        <v>17.53715127694501</v>
      </c>
      <c r="D7" s="68">
        <f>'[1]CRF Table 4.1'!E$46</f>
        <v>15.642243002940674</v>
      </c>
      <c r="E7" s="68">
        <f>'[1]CRF Table 4.1'!F$46</f>
        <v>16.237881768863872</v>
      </c>
      <c r="F7" s="68">
        <f>'[1]CRF Table 4.1'!G$46</f>
        <v>15.481306769427617</v>
      </c>
      <c r="G7" s="68">
        <f>'[1]CRF Table 4.1'!H$46</f>
        <v>17.186378338502834</v>
      </c>
      <c r="H7" s="68">
        <f>'[1]CRF Table 4.1'!I$46</f>
        <v>14.085218827106656</v>
      </c>
      <c r="I7" s="68">
        <f>'[1]CRF Table 4.1'!J$46</f>
        <v>14.948297352426467</v>
      </c>
      <c r="J7" s="68">
        <f>'[1]CRF Table 4.1'!K$46</f>
        <v>14.376916374586544</v>
      </c>
      <c r="K7" s="68">
        <f>'[1]CRF Table 4.1'!L$46</f>
        <v>14.20598378475541</v>
      </c>
      <c r="L7" s="68">
        <f>'[1]CRF Table 4.1'!M$46</f>
        <v>13.620962566719708</v>
      </c>
      <c r="M7" s="68">
        <f>'[1]CRF Table 4.1'!N$46</f>
        <v>14.27970114331274</v>
      </c>
      <c r="N7" s="68">
        <f>'[1]CRF Table 4.1'!O$46</f>
        <v>10.8598783374548</v>
      </c>
      <c r="O7" s="68">
        <f>'[1]CRF Table 4.1'!P$46</f>
        <v>10.195453049157866</v>
      </c>
      <c r="P7" s="68">
        <f>'[1]CRF Table 4.1'!Q$46</f>
        <v>9.31280095957835</v>
      </c>
      <c r="Q7" s="68">
        <f>'[1]CRF Table 4.1'!R$46</f>
        <v>8.87063211313079</v>
      </c>
      <c r="R7" s="68">
        <f>'[1]CRF Table 4.1'!S$46</f>
        <v>6.6167890829442015</v>
      </c>
      <c r="S7" s="68">
        <f>'[1]CRF Table 4.1'!T$46</f>
        <v>8.309099027077904</v>
      </c>
      <c r="T7" s="68">
        <f>'[1]CRF Table 4.1'!U$46</f>
        <v>5.73348011942508</v>
      </c>
      <c r="U7" s="68">
        <f>'[1]CRF Table 4.1'!V$46</f>
        <v>4.8311126077545525</v>
      </c>
      <c r="V7" s="68">
        <f>'[1]CRF Table 4.1'!W$46</f>
        <v>4.057331305997998</v>
      </c>
      <c r="W7" s="68">
        <f>'[1]CRF Table 4.1'!X$46</f>
        <v>6.240040753787566</v>
      </c>
      <c r="X7" s="68">
        <f>'[1]CRF Table 4.1'!Y$46</f>
        <v>9.896380141312374</v>
      </c>
      <c r="Y7" s="68">
        <f>'[1]CRF Table 4.1'!Z$46</f>
        <v>8.35024119203536</v>
      </c>
    </row>
    <row r="8" spans="1:25" ht="15">
      <c r="A8" s="1" t="s">
        <v>20</v>
      </c>
      <c r="B8" s="68">
        <f>'[1]CRF Table 4.1'!C$98</f>
        <v>0.7791278986907957</v>
      </c>
      <c r="C8" s="68">
        <f>'[1]CRF Table 4.1'!D$98</f>
        <v>0.8666947086694121</v>
      </c>
      <c r="D8" s="68">
        <f>'[1]CRF Table 4.1'!E$98</f>
        <v>0.7879917042177638</v>
      </c>
      <c r="E8" s="68">
        <f>'[1]CRF Table 4.1'!F$98</f>
        <v>0.9453170096811847</v>
      </c>
      <c r="F8" s="68">
        <f>'[1]CRF Table 4.1'!G$98</f>
        <v>1.0894366430381024</v>
      </c>
      <c r="G8" s="68">
        <f>'[1]CRF Table 4.1'!H$98</f>
        <v>0.9821751363792535</v>
      </c>
      <c r="H8" s="68">
        <f>'[1]CRF Table 4.1'!I$98</f>
        <v>0.8412828276128954</v>
      </c>
      <c r="I8" s="68">
        <f>'[1]CRF Table 4.1'!J$98</f>
        <v>0.8472778740561401</v>
      </c>
      <c r="J8" s="68">
        <f>'[1]CRF Table 4.1'!K$98</f>
        <v>0.8076903013270759</v>
      </c>
      <c r="K8" s="68">
        <f>'[1]CRF Table 4.1'!L$98</f>
        <v>0.9153579312349567</v>
      </c>
      <c r="L8" s="68">
        <f>'[1]CRF Table 4.1'!M$98</f>
        <v>2.04310634804727</v>
      </c>
      <c r="M8" s="68">
        <f>'[1]CRF Table 4.1'!N$98</f>
        <v>2.1690752373287934</v>
      </c>
      <c r="N8" s="68">
        <f>'[1]CRF Table 4.1'!O$98</f>
        <v>1.6488247088429893</v>
      </c>
      <c r="O8" s="68">
        <f>'[1]CRF Table 4.1'!P$98</f>
        <v>1.567382730691794</v>
      </c>
      <c r="P8" s="68">
        <f>'[1]CRF Table 4.1'!Q$98</f>
        <v>1.4195864036757013</v>
      </c>
      <c r="Q8" s="68">
        <f>'[1]CRF Table 4.1'!R$98</f>
        <v>1.3810516094692253</v>
      </c>
      <c r="R8" s="68">
        <f>'[1]CRF Table 4.1'!S$98</f>
        <v>0.9789979355093835</v>
      </c>
      <c r="S8" s="68">
        <f>'[1]CRF Table 4.1'!T$98</f>
        <v>1.2351260393978793</v>
      </c>
      <c r="T8" s="68">
        <f>'[1]CRF Table 4.1'!U$98</f>
        <v>0.8421315577985976</v>
      </c>
      <c r="U8" s="68">
        <f>'[1]CRF Table 4.1'!V$98</f>
        <v>0.7369748845957428</v>
      </c>
      <c r="V8" s="68">
        <f>'[1]CRF Table 4.1'!W$98</f>
        <v>0.6242698319612212</v>
      </c>
      <c r="W8" s="68">
        <f>'[1]CRF Table 4.1'!X$98</f>
        <v>0.9487235633484811</v>
      </c>
      <c r="X8" s="68">
        <f>'[1]CRF Table 4.1'!Y$98</f>
        <v>1.4742766675507346</v>
      </c>
      <c r="Y8" s="68">
        <f>'[1]CRF Table 4.1'!Z$98</f>
        <v>1.2444415106320859</v>
      </c>
    </row>
    <row r="9" spans="1:25" ht="15">
      <c r="A9" s="1" t="s">
        <v>19</v>
      </c>
      <c r="B9" s="68">
        <f>'[1]CRF Table 4.1'!C$111</f>
        <v>0.12811640145737996</v>
      </c>
      <c r="C9" s="68">
        <f>'[1]CRF Table 4.1'!D$111</f>
        <v>0.1277057278514903</v>
      </c>
      <c r="D9" s="68">
        <f>'[1]CRF Table 4.1'!E$111</f>
        <v>0.11496585056532425</v>
      </c>
      <c r="E9" s="68">
        <f>'[1]CRF Table 4.1'!F$111</f>
        <v>0.1244075964208423</v>
      </c>
      <c r="F9" s="68">
        <f>'[1]CRF Table 4.1'!G$111</f>
        <v>0.1310727932593827</v>
      </c>
      <c r="G9" s="68">
        <f>'[1]CRF Table 4.1'!H$111</f>
        <v>0.13417610025481153</v>
      </c>
      <c r="H9" s="68">
        <f>'[1]CRF Table 4.1'!I$111</f>
        <v>0.1105597160737892</v>
      </c>
      <c r="I9" s="68">
        <f>'[1]CRF Table 4.1'!J$111</f>
        <v>0.11550454646345899</v>
      </c>
      <c r="J9" s="68">
        <f>'[1]CRF Table 4.1'!K$111</f>
        <v>0.11240748039543019</v>
      </c>
      <c r="K9" s="68">
        <f>'[1]CRF Table 4.1'!L$111</f>
        <v>0.1184713194025172</v>
      </c>
      <c r="L9" s="68">
        <f>'[1]CRF Table 4.1'!M$111</f>
        <v>0.2490053810802886</v>
      </c>
      <c r="M9" s="68">
        <f>'[1]CRF Table 4.1'!N$111</f>
        <v>0.25609050911009373</v>
      </c>
      <c r="N9" s="68">
        <f>'[1]CRF Table 4.1'!O$111</f>
        <v>0.19903156904610061</v>
      </c>
      <c r="O9" s="68">
        <f>'[1]CRF Table 4.1'!P$111</f>
        <v>0.1882049316936885</v>
      </c>
      <c r="P9" s="68">
        <f>'[1]CRF Table 4.1'!Q$111</f>
        <v>0.16996740629131257</v>
      </c>
      <c r="Q9" s="68">
        <f>'[1]CRF Table 4.1'!R$111</f>
        <v>0.1623273276681497</v>
      </c>
      <c r="R9" s="68">
        <f>'[1]CRF Table 4.1'!S$111</f>
        <v>0.12621134179290486</v>
      </c>
      <c r="S9" s="68">
        <f>'[1]CRF Table 4.1'!T$111</f>
        <v>0.15114016218883228</v>
      </c>
      <c r="T9" s="68">
        <f>'[1]CRF Table 4.1'!U$111</f>
        <v>0.10766836181704169</v>
      </c>
      <c r="U9" s="68">
        <f>'[1]CRF Table 4.1'!V$111</f>
        <v>0.08867506226027799</v>
      </c>
      <c r="V9" s="68">
        <f>'[1]CRF Table 4.1'!W$111</f>
        <v>0.07457190296593202</v>
      </c>
      <c r="W9" s="68">
        <f>'[1]CRF Table 4.1'!X$111</f>
        <v>0.11152436549802326</v>
      </c>
      <c r="X9" s="68">
        <f>'[1]CRF Table 4.1'!Y$111</f>
        <v>0.1739905221018843</v>
      </c>
      <c r="Y9" s="68">
        <f>'[1]CRF Table 4.1'!Z$111</f>
        <v>0.14836335741944398</v>
      </c>
    </row>
    <row r="10" spans="1:25" ht="15">
      <c r="A10" s="42" t="s">
        <v>14</v>
      </c>
      <c r="B10" s="69">
        <f>SUM(B11:B15)</f>
        <v>5154.9619999999995</v>
      </c>
      <c r="C10" s="69">
        <f aca="true" t="shared" si="1" ref="C10:Y10">SUM(C11:C15)</f>
        <v>5146.334321500069</v>
      </c>
      <c r="D10" s="69">
        <f t="shared" si="1"/>
        <v>5165.011795894898</v>
      </c>
      <c r="E10" s="69">
        <f t="shared" si="1"/>
        <v>5222.471048817104</v>
      </c>
      <c r="F10" s="69">
        <f t="shared" si="1"/>
        <v>5244.293673726499</v>
      </c>
      <c r="G10" s="69">
        <f t="shared" si="1"/>
        <v>5223.73714043256</v>
      </c>
      <c r="H10" s="69">
        <f t="shared" si="1"/>
        <v>5228.182825136744</v>
      </c>
      <c r="I10" s="69">
        <f t="shared" si="1"/>
        <v>5280.806706751076</v>
      </c>
      <c r="J10" s="69">
        <f t="shared" si="1"/>
        <v>5307.95698507584</v>
      </c>
      <c r="K10" s="69">
        <f t="shared" si="1"/>
        <v>5302.433952116882</v>
      </c>
      <c r="L10" s="69">
        <f t="shared" si="1"/>
        <v>5248.113152092702</v>
      </c>
      <c r="M10" s="69">
        <f t="shared" si="1"/>
        <v>5246.78754840186</v>
      </c>
      <c r="N10" s="69">
        <f t="shared" si="1"/>
        <v>5226.986874503721</v>
      </c>
      <c r="O10" s="69">
        <f t="shared" si="1"/>
        <v>5171.676358491285</v>
      </c>
      <c r="P10" s="69">
        <f t="shared" si="1"/>
        <v>5152.134609501972</v>
      </c>
      <c r="Q10" s="69">
        <f t="shared" si="1"/>
        <v>5127.658062536408</v>
      </c>
      <c r="R10" s="69">
        <f t="shared" si="1"/>
        <v>5040.323913190584</v>
      </c>
      <c r="S10" s="69">
        <f t="shared" si="1"/>
        <v>4945.8016869032335</v>
      </c>
      <c r="T10" s="69">
        <f t="shared" si="1"/>
        <v>4911.6430057777325</v>
      </c>
      <c r="U10" s="69">
        <f t="shared" si="1"/>
        <v>4864.669364605711</v>
      </c>
      <c r="V10" s="69">
        <f t="shared" si="1"/>
        <v>4791.39241182613</v>
      </c>
      <c r="W10" s="69">
        <f t="shared" si="1"/>
        <v>4780.029008749906</v>
      </c>
      <c r="X10" s="69">
        <f t="shared" si="1"/>
        <v>4839.082040887266</v>
      </c>
      <c r="Y10" s="69">
        <f t="shared" si="1"/>
        <v>4884.044229125182</v>
      </c>
    </row>
    <row r="11" spans="1:25" ht="15">
      <c r="A11" s="44" t="s">
        <v>27</v>
      </c>
      <c r="B11" s="70">
        <f>'[1]CRF Table 4.1'!C$32</f>
        <v>5054.341923167416</v>
      </c>
      <c r="C11" s="70">
        <f>'[1]CRF Table 4.1'!D$32</f>
        <v>5045.714244667485</v>
      </c>
      <c r="D11" s="70">
        <f>'[1]CRF Table 4.1'!E$32</f>
        <v>5064.391719062314</v>
      </c>
      <c r="E11" s="70">
        <f>'[1]CRF Table 4.1'!F$32</f>
        <v>5121.850971984521</v>
      </c>
      <c r="F11" s="70">
        <f>'[1]CRF Table 4.1'!G$32</f>
        <v>5143.673596893916</v>
      </c>
      <c r="G11" s="70">
        <f>'[1]CRF Table 4.1'!H$32</f>
        <v>5123.117063599977</v>
      </c>
      <c r="H11" s="70">
        <f>'[1]CRF Table 4.1'!I$32</f>
        <v>5127.562748304161</v>
      </c>
      <c r="I11" s="70">
        <f>'[1]CRF Table 4.1'!J$32</f>
        <v>5180.186629918492</v>
      </c>
      <c r="J11" s="70">
        <f>'[1]CRF Table 4.1'!K$32</f>
        <v>5207.336908243256</v>
      </c>
      <c r="K11" s="70">
        <f>'[1]CRF Table 4.1'!L$32</f>
        <v>5201.813875284299</v>
      </c>
      <c r="L11" s="70">
        <f>'[1]CRF Table 4.1'!M$32</f>
        <v>5188.311828983024</v>
      </c>
      <c r="M11" s="70">
        <f>'[1]CRF Table 4.1'!N$32</f>
        <v>5186.986225292181</v>
      </c>
      <c r="N11" s="70">
        <f>'[1]CRF Table 4.1'!O$32</f>
        <v>5167.185551394043</v>
      </c>
      <c r="O11" s="70">
        <f>'[1]CRF Table 4.1'!P$32</f>
        <v>5111.875035381607</v>
      </c>
      <c r="P11" s="70">
        <f>'[1]CRF Table 4.1'!Q$32</f>
        <v>5092.333286392293</v>
      </c>
      <c r="Q11" s="70">
        <f>'[1]CRF Table 4.1'!R$32</f>
        <v>5067.856739426729</v>
      </c>
      <c r="R11" s="70">
        <f>'[1]CRF Table 4.1'!S$32</f>
        <v>4980.5225900809055</v>
      </c>
      <c r="S11" s="70">
        <f>'[1]CRF Table 4.1'!T$32</f>
        <v>4886.000363793555</v>
      </c>
      <c r="T11" s="70">
        <f>'[1]CRF Table 4.1'!U$32</f>
        <v>4851.841682668054</v>
      </c>
      <c r="U11" s="70">
        <f>'[1]CRF Table 4.1'!V$32</f>
        <v>4804.868041496033</v>
      </c>
      <c r="V11" s="70">
        <f>'[1]CRF Table 4.1'!W$32</f>
        <v>4731.591088716452</v>
      </c>
      <c r="W11" s="70">
        <f>'[1]CRF Table 4.1'!X$32</f>
        <v>4720.227685640228</v>
      </c>
      <c r="X11" s="70">
        <f>'[1]CRF Table 4.1'!Y$32</f>
        <v>4779.280717777588</v>
      </c>
      <c r="Y11" s="70">
        <f>'[1]CRF Table 4.1'!Z$32</f>
        <v>4824.242906015504</v>
      </c>
    </row>
    <row r="12" spans="1:25"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1" t="s">
        <v>26</v>
      </c>
      <c r="B13" s="68">
        <f>'[1]CRF Table 4.1'!C$8</f>
        <v>0.00939627702812551</v>
      </c>
      <c r="C13" s="68">
        <f>'[1]CRF Table 4.1'!D$8</f>
        <v>0.00939627702812551</v>
      </c>
      <c r="D13" s="68">
        <f>'[1]CRF Table 4.1'!E$8</f>
        <v>0.00939627702812551</v>
      </c>
      <c r="E13" s="68">
        <f>'[1]CRF Table 4.1'!F$8</f>
        <v>0.00939627702812551</v>
      </c>
      <c r="F13" s="68">
        <f>'[1]CRF Table 4.1'!G$8</f>
        <v>0.00939627702812551</v>
      </c>
      <c r="G13" s="68">
        <f>'[1]CRF Table 4.1'!H$8</f>
        <v>0.00939627702812551</v>
      </c>
      <c r="H13" s="68">
        <f>'[1]CRF Table 4.1'!I$8</f>
        <v>0.00939627702812551</v>
      </c>
      <c r="I13" s="68">
        <f>'[1]CRF Table 4.1'!J$8</f>
        <v>0.00939627702812551</v>
      </c>
      <c r="J13" s="68">
        <f>'[1]CRF Table 4.1'!K$8</f>
        <v>0.00939627702812551</v>
      </c>
      <c r="K13" s="68">
        <f>'[1]CRF Table 4.1'!L$8</f>
        <v>0.00939627702812551</v>
      </c>
      <c r="L13" s="68">
        <f>'[1]CRF Table 4.1'!M$8</f>
        <v>0.008239999999999999</v>
      </c>
      <c r="M13" s="68">
        <f>'[1]CRF Table 4.1'!N$8</f>
        <v>0.008239999999999999</v>
      </c>
      <c r="N13" s="68">
        <f>'[1]CRF Table 4.1'!O$8</f>
        <v>0.008239999999999999</v>
      </c>
      <c r="O13" s="68">
        <f>'[1]CRF Table 4.1'!P$8</f>
        <v>0.008239999999999999</v>
      </c>
      <c r="P13" s="68">
        <f>'[1]CRF Table 4.1'!Q$8</f>
        <v>0.008239999999999999</v>
      </c>
      <c r="Q13" s="68">
        <f>'[1]CRF Table 4.1'!R$8</f>
        <v>0.008239999999999999</v>
      </c>
      <c r="R13" s="68">
        <f>'[1]CRF Table 4.1'!S$8</f>
        <v>0.008239999999999999</v>
      </c>
      <c r="S13" s="68">
        <f>'[1]CRF Table 4.1'!T$8</f>
        <v>0.008239999999999999</v>
      </c>
      <c r="T13" s="68">
        <f>'[1]CRF Table 4.1'!U$8</f>
        <v>0.008239999999999999</v>
      </c>
      <c r="U13" s="68">
        <f>'[1]CRF Table 4.1'!V$8</f>
        <v>0.008239999999999999</v>
      </c>
      <c r="V13" s="68">
        <f>'[1]CRF Table 4.1'!W$8</f>
        <v>0.008239999999999999</v>
      </c>
      <c r="W13" s="68">
        <f>'[1]CRF Table 4.1'!X$8</f>
        <v>0.008239999999999999</v>
      </c>
      <c r="X13" s="68">
        <f>'[1]CRF Table 4.1'!Y$8</f>
        <v>0.008239999999999999</v>
      </c>
      <c r="Y13" s="68">
        <f>'[1]CRF Table 4.1'!Z$8</f>
        <v>0.008239999999999999</v>
      </c>
    </row>
    <row r="14" spans="1:25" ht="15">
      <c r="A14" s="1" t="s">
        <v>16</v>
      </c>
      <c r="B14" s="68">
        <f>'[1]CRF Table 4.1'!C$48</f>
        <v>95.94818055555555</v>
      </c>
      <c r="C14" s="68">
        <f>'[1]CRF Table 4.1'!D$48</f>
        <v>95.94818055555555</v>
      </c>
      <c r="D14" s="68">
        <f>'[1]CRF Table 4.1'!E$48</f>
        <v>95.94818055555555</v>
      </c>
      <c r="E14" s="68">
        <f>'[1]CRF Table 4.1'!F$48</f>
        <v>95.94818055555555</v>
      </c>
      <c r="F14" s="68">
        <f>'[1]CRF Table 4.1'!G$48</f>
        <v>95.94818055555555</v>
      </c>
      <c r="G14" s="68">
        <f>'[1]CRF Table 4.1'!H$48</f>
        <v>95.94818055555555</v>
      </c>
      <c r="H14" s="68">
        <f>'[1]CRF Table 4.1'!I$48</f>
        <v>95.94818055555555</v>
      </c>
      <c r="I14" s="68">
        <f>'[1]CRF Table 4.1'!J$48</f>
        <v>95.94818055555555</v>
      </c>
      <c r="J14" s="68">
        <f>'[1]CRF Table 4.1'!K$48</f>
        <v>95.94818055555555</v>
      </c>
      <c r="K14" s="68">
        <f>'[1]CRF Table 4.1'!L$48</f>
        <v>95.94818055555555</v>
      </c>
      <c r="L14" s="68">
        <f>'[1]CRF Table 4.1'!M$48</f>
        <v>52.09830997545555</v>
      </c>
      <c r="M14" s="68">
        <f>'[1]CRF Table 4.1'!N$48</f>
        <v>52.09830997545555</v>
      </c>
      <c r="N14" s="68">
        <f>'[1]CRF Table 4.1'!O$48</f>
        <v>52.09830997545555</v>
      </c>
      <c r="O14" s="68">
        <f>'[1]CRF Table 4.1'!P$48</f>
        <v>52.09830997545555</v>
      </c>
      <c r="P14" s="68">
        <f>'[1]CRF Table 4.1'!Q$48</f>
        <v>52.09830997545555</v>
      </c>
      <c r="Q14" s="68">
        <f>'[1]CRF Table 4.1'!R$48</f>
        <v>52.09830997545555</v>
      </c>
      <c r="R14" s="68">
        <f>'[1]CRF Table 4.1'!S$48</f>
        <v>52.09830997545555</v>
      </c>
      <c r="S14" s="68">
        <f>'[1]CRF Table 4.1'!T$48</f>
        <v>52.09830997545555</v>
      </c>
      <c r="T14" s="68">
        <f>'[1]CRF Table 4.1'!U$48</f>
        <v>52.09830997545555</v>
      </c>
      <c r="U14" s="68">
        <f>'[1]CRF Table 4.1'!V$48</f>
        <v>52.09830997545555</v>
      </c>
      <c r="V14" s="68">
        <f>'[1]CRF Table 4.1'!W$48</f>
        <v>52.09830997545555</v>
      </c>
      <c r="W14" s="68">
        <f>'[1]CRF Table 4.1'!X$48</f>
        <v>52.09830997545555</v>
      </c>
      <c r="X14" s="68">
        <f>'[1]CRF Table 4.1'!Y$48</f>
        <v>52.09830997545555</v>
      </c>
      <c r="Y14" s="68">
        <f>'[1]CRF Table 4.1'!Z$48</f>
        <v>52.09830997545555</v>
      </c>
    </row>
    <row r="15" spans="1:25" ht="15">
      <c r="A15" s="1" t="s">
        <v>32</v>
      </c>
      <c r="B15" s="68">
        <f>'[1]CRF Table 4.1'!C$100</f>
        <v>4.6625000000000005</v>
      </c>
      <c r="C15" s="68">
        <f>'[1]CRF Table 4.1'!D$100</f>
        <v>4.6625000000000005</v>
      </c>
      <c r="D15" s="68">
        <f>'[1]CRF Table 4.1'!E$100</f>
        <v>4.6625000000000005</v>
      </c>
      <c r="E15" s="68">
        <f>'[1]CRF Table 4.1'!F$100</f>
        <v>4.6625000000000005</v>
      </c>
      <c r="F15" s="68">
        <f>'[1]CRF Table 4.1'!G$100</f>
        <v>4.6625000000000005</v>
      </c>
      <c r="G15" s="68">
        <f>'[1]CRF Table 4.1'!H$100</f>
        <v>4.6625000000000005</v>
      </c>
      <c r="H15" s="68">
        <f>'[1]CRF Table 4.1'!I$100</f>
        <v>4.6625000000000005</v>
      </c>
      <c r="I15" s="68">
        <f>'[1]CRF Table 4.1'!J$100</f>
        <v>4.6625000000000005</v>
      </c>
      <c r="J15" s="68">
        <f>'[1]CRF Table 4.1'!K$100</f>
        <v>4.6625000000000005</v>
      </c>
      <c r="K15" s="68">
        <f>'[1]CRF Table 4.1'!L$100</f>
        <v>4.6625000000000005</v>
      </c>
      <c r="L15" s="68">
        <f>'[1]CRF Table 4.1'!M$100</f>
        <v>7.694773134222222</v>
      </c>
      <c r="M15" s="68">
        <f>'[1]CRF Table 4.1'!N$100</f>
        <v>7.694773134222222</v>
      </c>
      <c r="N15" s="68">
        <f>'[1]CRF Table 4.1'!O$100</f>
        <v>7.694773134222222</v>
      </c>
      <c r="O15" s="68">
        <f>'[1]CRF Table 4.1'!P$100</f>
        <v>7.694773134222222</v>
      </c>
      <c r="P15" s="68">
        <f>'[1]CRF Table 4.1'!Q$100</f>
        <v>7.694773134222222</v>
      </c>
      <c r="Q15" s="68">
        <f>'[1]CRF Table 4.1'!R$100</f>
        <v>7.694773134222222</v>
      </c>
      <c r="R15" s="68">
        <f>'[1]CRF Table 4.1'!S$100</f>
        <v>7.694773134222222</v>
      </c>
      <c r="S15" s="68">
        <f>'[1]CRF Table 4.1'!T$100</f>
        <v>7.694773134222222</v>
      </c>
      <c r="T15" s="68">
        <f>'[1]CRF Table 4.1'!U$100</f>
        <v>7.694773134222222</v>
      </c>
      <c r="U15" s="68">
        <f>'[1]CRF Table 4.1'!V$100</f>
        <v>7.694773134222222</v>
      </c>
      <c r="V15" s="68">
        <f>'[1]CRF Table 4.1'!W$100</f>
        <v>7.694773134222222</v>
      </c>
      <c r="W15" s="68">
        <f>'[1]CRF Table 4.1'!X$100</f>
        <v>7.694773134222222</v>
      </c>
      <c r="X15" s="68">
        <f>'[1]CRF Table 4.1'!Y$100</f>
        <v>7.694773134222222</v>
      </c>
      <c r="Y15" s="68">
        <f>'[1]CRF Table 4.1'!Z$100</f>
        <v>7.694773134222222</v>
      </c>
    </row>
    <row r="16" spans="1:25" ht="15">
      <c r="A16" s="42" t="s">
        <v>7</v>
      </c>
      <c r="B16" s="69">
        <f>SUM(B17:B22)</f>
        <v>14643.135512265035</v>
      </c>
      <c r="C16" s="69">
        <f aca="true" t="shared" si="2" ref="C16:Y16">SUM(C17:C22)</f>
        <v>14622.589793748852</v>
      </c>
      <c r="D16" s="69">
        <f t="shared" si="2"/>
        <v>14578.799348060284</v>
      </c>
      <c r="E16" s="69">
        <f t="shared" si="2"/>
        <v>14495.179887893966</v>
      </c>
      <c r="F16" s="69">
        <f t="shared" si="2"/>
        <v>14447.532735860656</v>
      </c>
      <c r="G16" s="69">
        <f t="shared" si="2"/>
        <v>14440.59900395877</v>
      </c>
      <c r="H16" s="69">
        <f t="shared" si="2"/>
        <v>14412.608243685774</v>
      </c>
      <c r="I16" s="69">
        <f t="shared" si="2"/>
        <v>14335.633304433375</v>
      </c>
      <c r="J16" s="69">
        <f t="shared" si="2"/>
        <v>14284.939863006217</v>
      </c>
      <c r="K16" s="69">
        <f t="shared" si="2"/>
        <v>14267.592691488444</v>
      </c>
      <c r="L16" s="69">
        <f t="shared" si="2"/>
        <v>14302.683913089835</v>
      </c>
      <c r="M16" s="69">
        <f t="shared" si="2"/>
        <v>14282.56282493611</v>
      </c>
      <c r="N16" s="69">
        <f t="shared" si="2"/>
        <v>14286.047483711898</v>
      </c>
      <c r="O16" s="69">
        <f t="shared" si="2"/>
        <v>14326.57459021437</v>
      </c>
      <c r="P16" s="69">
        <f t="shared" si="2"/>
        <v>14332.364021862533</v>
      </c>
      <c r="Q16" s="69">
        <f t="shared" si="2"/>
        <v>14343.627893238838</v>
      </c>
      <c r="R16" s="69">
        <f t="shared" si="2"/>
        <v>14419.589319588127</v>
      </c>
      <c r="S16" s="69">
        <f t="shared" si="2"/>
        <v>14502.074540593352</v>
      </c>
      <c r="T16" s="69">
        <f t="shared" si="2"/>
        <v>14526.343975972639</v>
      </c>
      <c r="U16" s="69">
        <f t="shared" si="2"/>
        <v>14565.019930383954</v>
      </c>
      <c r="V16" s="69">
        <f t="shared" si="2"/>
        <v>14625.592916798618</v>
      </c>
      <c r="W16" s="69">
        <f t="shared" si="2"/>
        <v>14617.156142486972</v>
      </c>
      <c r="X16" s="69">
        <f t="shared" si="2"/>
        <v>14534.800499494811</v>
      </c>
      <c r="Y16" s="69">
        <f t="shared" si="2"/>
        <v>14468.863303949129</v>
      </c>
    </row>
    <row r="17" spans="1:25" ht="15">
      <c r="A17" s="44" t="s">
        <v>24</v>
      </c>
      <c r="B17" s="70">
        <f>'[1]CRF Table 4.1'!C$45</f>
        <v>14558.476879416943</v>
      </c>
      <c r="C17" s="70">
        <f>'[1]CRF Table 4.1'!D$45</f>
        <v>14537.824658078953</v>
      </c>
      <c r="D17" s="70">
        <f>'[1]CRF Table 4.1'!E$45</f>
        <v>14493.793547759977</v>
      </c>
      <c r="E17" s="70">
        <f>'[1]CRF Table 4.1'!F$45</f>
        <v>14410.17408759366</v>
      </c>
      <c r="F17" s="70">
        <f>'[1]CRF Table 4.1'!G$45</f>
        <v>14362.526935560349</v>
      </c>
      <c r="G17" s="70">
        <f>'[1]CRF Table 4.1'!H$45</f>
        <v>14355.593203658464</v>
      </c>
      <c r="H17" s="70">
        <f>'[1]CRF Table 4.1'!I$45</f>
        <v>14327.602443385467</v>
      </c>
      <c r="I17" s="70">
        <f>'[1]CRF Table 4.1'!J$45</f>
        <v>14250.551486080007</v>
      </c>
      <c r="J17" s="70">
        <f>'[1]CRF Table 4.1'!K$45</f>
        <v>14199.936959208848</v>
      </c>
      <c r="K17" s="70">
        <f>'[1]CRF Table 4.1'!L$45</f>
        <v>14182.589787576242</v>
      </c>
      <c r="L17" s="70">
        <f>'[1]CRF Table 4.1'!M$45</f>
        <v>14200.018838256246</v>
      </c>
      <c r="M17" s="70">
        <f>'[1]CRF Table 4.1'!N$45</f>
        <v>14179.534635068569</v>
      </c>
      <c r="N17" s="70">
        <f>'[1]CRF Table 4.1'!O$45</f>
        <v>14183.28951603717</v>
      </c>
      <c r="O17" s="70">
        <f>'[1]CRF Table 4.1'!P$45</f>
        <v>14223.23508303838</v>
      </c>
      <c r="P17" s="70">
        <f>'[1]CRF Table 4.1'!Q$45</f>
        <v>14229.59908293463</v>
      </c>
      <c r="Q17" s="70">
        <f>'[1]CRF Table 4.1'!R$45</f>
        <v>14240.688613036313</v>
      </c>
      <c r="R17" s="70">
        <f>'[1]CRF Table 4.1'!S$45</f>
        <v>14317.698646636956</v>
      </c>
      <c r="S17" s="70">
        <f>'[1]CRF Table 4.1'!T$45</f>
        <v>14399.639170433635</v>
      </c>
      <c r="T17" s="70">
        <f>'[1]CRF Table 4.1'!U$45</f>
        <v>14424.335465294665</v>
      </c>
      <c r="U17" s="70">
        <f>'[1]CRF Table 4.1'!V$45</f>
        <v>14462.84944883494</v>
      </c>
      <c r="V17" s="70">
        <f>'[1]CRF Table 4.1'!W$45</f>
        <v>14523.525007200604</v>
      </c>
      <c r="W17" s="70">
        <f>'[1]CRF Table 4.1'!X$45</f>
        <v>14516.003088576897</v>
      </c>
      <c r="X17" s="70">
        <f>'[1]CRF Table 4.1'!Y$45</f>
        <v>14433.663454421996</v>
      </c>
      <c r="Y17" s="70">
        <f>'[1]CRF Table 4.1'!Z$45</f>
        <v>14367.588902496005</v>
      </c>
    </row>
    <row r="18" spans="1:25"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1" t="s">
        <v>12</v>
      </c>
      <c r="B19" s="68">
        <f>'[1]CRF Table 4.1'!C$9</f>
        <v>0.26888979253599243</v>
      </c>
      <c r="C19" s="68">
        <f>'[1]CRF Table 4.1'!D$9</f>
        <v>0.26888979253599243</v>
      </c>
      <c r="D19" s="68">
        <f>'[1]CRF Table 4.1'!E$9</f>
        <v>0.26888979253599243</v>
      </c>
      <c r="E19" s="68">
        <f>'[1]CRF Table 4.1'!F$9</f>
        <v>0.26888979253599243</v>
      </c>
      <c r="F19" s="68">
        <f>'[1]CRF Table 4.1'!G$9</f>
        <v>0.26888979253599243</v>
      </c>
      <c r="G19" s="68">
        <f>'[1]CRF Table 4.1'!H$9</f>
        <v>0.26888979253599243</v>
      </c>
      <c r="H19" s="68">
        <f>'[1]CRF Table 4.1'!I$9</f>
        <v>0.26888979253599243</v>
      </c>
      <c r="I19" s="68">
        <f>'[1]CRF Table 4.1'!J$9</f>
        <v>0.344907845597771</v>
      </c>
      <c r="J19" s="68">
        <f>'[1]CRF Table 4.1'!K$9</f>
        <v>0.26599328959777097</v>
      </c>
      <c r="K19" s="68">
        <f>'[1]CRF Table 4.1'!L$9</f>
        <v>0.2659934044315046</v>
      </c>
      <c r="L19" s="68">
        <f>'[1]CRF Table 4.1'!M$9</f>
        <v>3.13580123481866</v>
      </c>
      <c r="M19" s="68">
        <f>'[1]CRF Table 4.1'!N$9</f>
        <v>3.4989162687718283</v>
      </c>
      <c r="N19" s="68">
        <f>'[1]CRF Table 4.1'!O$9</f>
        <v>3.2286940759577574</v>
      </c>
      <c r="O19" s="68">
        <f>'[1]CRF Table 4.1'!P$9</f>
        <v>3.9313480294353456</v>
      </c>
      <c r="P19" s="68">
        <f>'[1]CRF Table 4.1'!Q$9</f>
        <v>3.356779781347841</v>
      </c>
      <c r="Q19" s="68">
        <f>'[1]CRF Table 4.1'!R$9</f>
        <v>3.531121055970713</v>
      </c>
      <c r="R19" s="68">
        <f>'[1]CRF Table 4.1'!S$9</f>
        <v>2.482513804616187</v>
      </c>
      <c r="S19" s="68">
        <f>'[1]CRF Table 4.1'!T$9</f>
        <v>3.0272090131638447</v>
      </c>
      <c r="T19" s="68">
        <f>'[1]CRF Table 4.1'!U$9</f>
        <v>2.8264045314181265</v>
      </c>
      <c r="U19" s="68">
        <f>'[1]CRF Table 4.1'!V$9</f>
        <v>2.9883754024596296</v>
      </c>
      <c r="V19" s="68">
        <f>'[1]CRF Table 4.1'!W$9</f>
        <v>2.88580345145963</v>
      </c>
      <c r="W19" s="68">
        <f>'[1]CRF Table 4.1'!X$9</f>
        <v>1.9709477635208228</v>
      </c>
      <c r="X19" s="68">
        <f>'[1]CRF Table 4.1'!Y$9</f>
        <v>1.9549389262613341</v>
      </c>
      <c r="Y19" s="68">
        <f>'[1]CRF Table 4.1'!Z$9</f>
        <v>2.0922953065693637</v>
      </c>
    </row>
    <row r="20" spans="1:25" ht="15">
      <c r="A20" s="1" t="s">
        <v>28</v>
      </c>
      <c r="B20" s="68">
        <f>'[1]CRF Table 4.1'!C$35</f>
        <v>83.44730555555556</v>
      </c>
      <c r="C20" s="68">
        <f>'[1]CRF Table 4.1'!D$35</f>
        <v>83.44730555555556</v>
      </c>
      <c r="D20" s="68">
        <f>'[1]CRF Table 4.1'!E$35</f>
        <v>83.44730555555556</v>
      </c>
      <c r="E20" s="68">
        <f>'[1]CRF Table 4.1'!F$35</f>
        <v>83.44730555555556</v>
      </c>
      <c r="F20" s="68">
        <f>'[1]CRF Table 4.1'!G$35</f>
        <v>83.44730555555556</v>
      </c>
      <c r="G20" s="68">
        <f>'[1]CRF Table 4.1'!H$35</f>
        <v>83.44730555555556</v>
      </c>
      <c r="H20" s="68">
        <f>'[1]CRF Table 4.1'!I$35</f>
        <v>83.44730555555556</v>
      </c>
      <c r="I20" s="68">
        <f>'[1]CRF Table 4.1'!J$35</f>
        <v>83.44730555555556</v>
      </c>
      <c r="J20" s="68">
        <f>'[1]CRF Table 4.1'!K$35</f>
        <v>83.44730555555556</v>
      </c>
      <c r="K20" s="68">
        <f>'[1]CRF Table 4.1'!L$35</f>
        <v>83.44730555555556</v>
      </c>
      <c r="L20" s="68">
        <f>'[1]CRF Table 4.1'!M$35</f>
        <v>99.03241471555556</v>
      </c>
      <c r="M20" s="68">
        <f>'[1]CRF Table 4.1'!N$35</f>
        <v>99.03241471555556</v>
      </c>
      <c r="N20" s="68">
        <f>'[1]CRF Table 4.1'!O$35</f>
        <v>99.03241471555556</v>
      </c>
      <c r="O20" s="68">
        <f>'[1]CRF Table 4.1'!P$35</f>
        <v>99.03241471555556</v>
      </c>
      <c r="P20" s="68">
        <f>'[1]CRF Table 4.1'!Q$35</f>
        <v>99.03241471555556</v>
      </c>
      <c r="Q20" s="68">
        <f>'[1]CRF Table 4.1'!R$35</f>
        <v>99.03241471555556</v>
      </c>
      <c r="R20" s="68">
        <f>'[1]CRF Table 4.1'!S$35</f>
        <v>99.03241471555556</v>
      </c>
      <c r="S20" s="68">
        <f>'[1]CRF Table 4.1'!T$35</f>
        <v>99.03241471555556</v>
      </c>
      <c r="T20" s="68">
        <f>'[1]CRF Table 4.1'!U$35</f>
        <v>99.03241471555556</v>
      </c>
      <c r="U20" s="68">
        <f>'[1]CRF Table 4.1'!V$35</f>
        <v>99.03241471555556</v>
      </c>
      <c r="V20" s="68">
        <f>'[1]CRF Table 4.1'!W$35</f>
        <v>99.03241471555556</v>
      </c>
      <c r="W20" s="68">
        <f>'[1]CRF Table 4.1'!X$35</f>
        <v>99.03241471555556</v>
      </c>
      <c r="X20" s="68">
        <f>'[1]CRF Table 4.1'!Y$35</f>
        <v>99.03241471555556</v>
      </c>
      <c r="Y20" s="68">
        <f>'[1]CRF Table 4.1'!Z$35</f>
        <v>99.03241471555556</v>
      </c>
    </row>
    <row r="21" spans="1:25" ht="15">
      <c r="A21" s="1" t="s">
        <v>9</v>
      </c>
      <c r="B21" s="68">
        <f>'[1]CRF Table 4.1'!C$75</f>
        <v>0</v>
      </c>
      <c r="C21" s="68">
        <f>'[1]CRF Table 4.1'!D$75</f>
        <v>0.10650282180782207</v>
      </c>
      <c r="D21" s="68">
        <f>'[1]CRF Table 4.1'!E$75</f>
        <v>0.3471674522144521</v>
      </c>
      <c r="E21" s="68">
        <f>'[1]CRF Table 4.1'!F$75</f>
        <v>0.34716745221445233</v>
      </c>
      <c r="F21" s="68">
        <f>'[1]CRF Table 4.1'!G$75</f>
        <v>0.34716745221445255</v>
      </c>
      <c r="G21" s="68">
        <f>'[1]CRF Table 4.1'!H$75</f>
        <v>0.34716745221445233</v>
      </c>
      <c r="H21" s="68">
        <f>'[1]CRF Table 4.1'!I$75</f>
        <v>0.34716745221445233</v>
      </c>
      <c r="I21" s="68">
        <f>'[1]CRF Table 4.1'!J$75</f>
        <v>0.34716745221445255</v>
      </c>
      <c r="J21" s="68">
        <f>'[1]CRF Table 4.1'!K$75</f>
        <v>0.3471674522144521</v>
      </c>
      <c r="K21" s="68">
        <f>'[1]CRF Table 4.1'!L$75</f>
        <v>0.34716745221445233</v>
      </c>
      <c r="L21" s="68">
        <f>'[1]CRF Table 4.1'!M$75</f>
        <v>0.3471674522144521</v>
      </c>
      <c r="M21" s="68">
        <f>'[1]CRF Table 4.1'!N$75</f>
        <v>0.34716745221445255</v>
      </c>
      <c r="N21" s="68">
        <f>'[1]CRF Table 4.1'!O$75</f>
        <v>0.3471674522144512</v>
      </c>
      <c r="O21" s="68">
        <f>'[1]CRF Table 4.1'!P$75</f>
        <v>0.2260529999999999</v>
      </c>
      <c r="P21" s="68">
        <f>'[1]CRF Table 4.1'!Q$75</f>
        <v>0.226053</v>
      </c>
      <c r="Q21" s="68">
        <f>'[1]CRF Table 4.1'!R$75</f>
        <v>0.226053</v>
      </c>
      <c r="R21" s="68">
        <f>'[1]CRF Table 4.1'!S$75</f>
        <v>0.226053</v>
      </c>
      <c r="S21" s="68">
        <f>'[1]CRF Table 4.1'!T$75</f>
        <v>0.22605500000000006</v>
      </c>
      <c r="T21" s="68">
        <f>'[1]CRF Table 4.1'!U$75</f>
        <v>0</v>
      </c>
      <c r="U21" s="68">
        <f>'[1]CRF Table 4.1'!V$75</f>
        <v>0</v>
      </c>
      <c r="V21" s="68">
        <f>'[1]CRF Table 4.1'!W$75</f>
        <v>0</v>
      </c>
      <c r="W21" s="68">
        <f>'[1]CRF Table 4.1'!X$75</f>
        <v>0</v>
      </c>
      <c r="X21" s="68">
        <f>'[1]CRF Table 4.1'!Y$75</f>
        <v>0</v>
      </c>
      <c r="Y21" s="68">
        <f>'[1]CRF Table 4.1'!Z$75</f>
        <v>0</v>
      </c>
    </row>
    <row r="22" spans="1:25" ht="15">
      <c r="A22" s="1" t="s">
        <v>31</v>
      </c>
      <c r="B22" s="68">
        <f>'[1]CRF Table 4.1'!C$101</f>
        <v>0.9424374999999999</v>
      </c>
      <c r="C22" s="68">
        <f>'[1]CRF Table 4.1'!D$101</f>
        <v>0.9424374999999999</v>
      </c>
      <c r="D22" s="68">
        <f>'[1]CRF Table 4.1'!E$101</f>
        <v>0.9424374999999999</v>
      </c>
      <c r="E22" s="68">
        <f>'[1]CRF Table 4.1'!F$101</f>
        <v>0.9424374999999999</v>
      </c>
      <c r="F22" s="68">
        <f>'[1]CRF Table 4.1'!G$101</f>
        <v>0.9424374999999999</v>
      </c>
      <c r="G22" s="68">
        <f>'[1]CRF Table 4.1'!H$101</f>
        <v>0.9424374999999999</v>
      </c>
      <c r="H22" s="68">
        <f>'[1]CRF Table 4.1'!I$101</f>
        <v>0.9424374999999999</v>
      </c>
      <c r="I22" s="68">
        <f>'[1]CRF Table 4.1'!J$101</f>
        <v>0.9424374999999999</v>
      </c>
      <c r="J22" s="68">
        <f>'[1]CRF Table 4.1'!K$101</f>
        <v>0.9424374999999999</v>
      </c>
      <c r="K22" s="68">
        <f>'[1]CRF Table 4.1'!L$101</f>
        <v>0.9424374999999999</v>
      </c>
      <c r="L22" s="68">
        <f>'[1]CRF Table 4.1'!M$101</f>
        <v>0.149691431</v>
      </c>
      <c r="M22" s="68">
        <f>'[1]CRF Table 4.1'!N$101</f>
        <v>0.149691431</v>
      </c>
      <c r="N22" s="68">
        <f>'[1]CRF Table 4.1'!O$101</f>
        <v>0.149691431</v>
      </c>
      <c r="O22" s="68">
        <f>'[1]CRF Table 4.1'!P$101</f>
        <v>0.149691431</v>
      </c>
      <c r="P22" s="68">
        <f>'[1]CRF Table 4.1'!Q$101</f>
        <v>0.149691431</v>
      </c>
      <c r="Q22" s="68">
        <f>'[1]CRF Table 4.1'!R$101</f>
        <v>0.149691431</v>
      </c>
      <c r="R22" s="68">
        <f>'[1]CRF Table 4.1'!S$101</f>
        <v>0.149691431</v>
      </c>
      <c r="S22" s="68">
        <f>'[1]CRF Table 4.1'!T$101</f>
        <v>0.149691431</v>
      </c>
      <c r="T22" s="68">
        <f>'[1]CRF Table 4.1'!U$101</f>
        <v>0.149691431</v>
      </c>
      <c r="U22" s="68">
        <f>'[1]CRF Table 4.1'!V$101</f>
        <v>0.149691431</v>
      </c>
      <c r="V22" s="68">
        <f>'[1]CRF Table 4.1'!W$101</f>
        <v>0.149691431</v>
      </c>
      <c r="W22" s="68">
        <f>'[1]CRF Table 4.1'!X$101</f>
        <v>0.149691431</v>
      </c>
      <c r="X22" s="68">
        <f>'[1]CRF Table 4.1'!Y$101</f>
        <v>0.149691431</v>
      </c>
      <c r="Y22" s="68">
        <f>'[1]CRF Table 4.1'!Z$101</f>
        <v>0.149691431</v>
      </c>
    </row>
    <row r="23" spans="1:25" ht="15">
      <c r="A23" s="42" t="s">
        <v>5</v>
      </c>
      <c r="B23" s="69">
        <f>SUM(B24:B26)</f>
        <v>177.2493655961668</v>
      </c>
      <c r="C23" s="69">
        <f aca="true" t="shared" si="3" ref="C23:Y23">SUM(C24:C26)</f>
        <v>177.980862774359</v>
      </c>
      <c r="D23" s="69">
        <f t="shared" si="3"/>
        <v>177.64075782214454</v>
      </c>
      <c r="E23" s="69">
        <f t="shared" si="3"/>
        <v>177.30418411993006</v>
      </c>
      <c r="F23" s="69">
        <f t="shared" si="3"/>
        <v>176.9676104177156</v>
      </c>
      <c r="G23" s="69">
        <f t="shared" si="3"/>
        <v>176.93103671550116</v>
      </c>
      <c r="H23" s="69">
        <f t="shared" si="3"/>
        <v>176.59446301328674</v>
      </c>
      <c r="I23" s="69">
        <f t="shared" si="3"/>
        <v>176.25435806107228</v>
      </c>
      <c r="J23" s="69">
        <f t="shared" si="3"/>
        <v>175.91425310885782</v>
      </c>
      <c r="K23" s="69">
        <f t="shared" si="3"/>
        <v>175.5741481566434</v>
      </c>
      <c r="L23" s="69">
        <f t="shared" si="3"/>
        <v>175.23404320442893</v>
      </c>
      <c r="M23" s="69">
        <f t="shared" si="3"/>
        <v>174.89393825221447</v>
      </c>
      <c r="N23" s="69">
        <f t="shared" si="3"/>
        <v>174.55383330000004</v>
      </c>
      <c r="O23" s="69">
        <f t="shared" si="3"/>
        <v>174.3822528</v>
      </c>
      <c r="P23" s="69">
        <f t="shared" si="3"/>
        <v>174.2343773</v>
      </c>
      <c r="Q23" s="69">
        <f t="shared" si="3"/>
        <v>174.0865018</v>
      </c>
      <c r="R23" s="69">
        <f t="shared" si="3"/>
        <v>173.8989173</v>
      </c>
      <c r="S23" s="69">
        <f t="shared" si="3"/>
        <v>173.6953268</v>
      </c>
      <c r="T23" s="69">
        <f t="shared" si="3"/>
        <v>173.8280238</v>
      </c>
      <c r="U23" s="69">
        <f t="shared" si="3"/>
        <v>173.82438955000003</v>
      </c>
      <c r="V23" s="69">
        <f t="shared" si="3"/>
        <v>173.7647803</v>
      </c>
      <c r="W23" s="69">
        <f t="shared" si="3"/>
        <v>173.71921005</v>
      </c>
      <c r="X23" s="69">
        <f t="shared" si="3"/>
        <v>174.3441488</v>
      </c>
      <c r="Y23" s="69">
        <f t="shared" si="3"/>
        <v>174.35024879999997</v>
      </c>
    </row>
    <row r="24" spans="1:25" ht="15">
      <c r="A24" s="44" t="s">
        <v>25</v>
      </c>
      <c r="B24" s="70">
        <f>'[1]CRF Table 4.1'!C$71</f>
        <v>177.2493655961668</v>
      </c>
      <c r="C24" s="70">
        <f>'[1]CRF Table 4.1'!D$71</f>
        <v>177.142862774359</v>
      </c>
      <c r="D24" s="70">
        <f>'[1]CRF Table 4.1'!E$71</f>
        <v>177.63369532214455</v>
      </c>
      <c r="E24" s="70">
        <f>'[1]CRF Table 4.1'!F$71</f>
        <v>177.29005911993005</v>
      </c>
      <c r="F24" s="70">
        <f>'[1]CRF Table 4.1'!G$71</f>
        <v>176.9464229177156</v>
      </c>
      <c r="G24" s="70">
        <f>'[1]CRF Table 4.1'!H$71</f>
        <v>176.60278671550117</v>
      </c>
      <c r="H24" s="70">
        <f>'[1]CRF Table 4.1'!I$71</f>
        <v>176.55915051328674</v>
      </c>
      <c r="I24" s="70">
        <f>'[1]CRF Table 4.1'!J$71</f>
        <v>176.21904556107228</v>
      </c>
      <c r="J24" s="70">
        <f>'[1]CRF Table 4.1'!K$71</f>
        <v>175.87894060885782</v>
      </c>
      <c r="K24" s="70">
        <f>'[1]CRF Table 4.1'!L$71</f>
        <v>175.53883565664339</v>
      </c>
      <c r="L24" s="70">
        <f>'[1]CRF Table 4.1'!M$71</f>
        <v>175.19873070442893</v>
      </c>
      <c r="M24" s="70">
        <f>'[1]CRF Table 4.1'!N$71</f>
        <v>174.85862575221446</v>
      </c>
      <c r="N24" s="70">
        <f>'[1]CRF Table 4.1'!O$71</f>
        <v>174.51852080000003</v>
      </c>
      <c r="O24" s="70">
        <f>'[1]CRF Table 4.1'!P$71</f>
        <v>174.29953030000001</v>
      </c>
      <c r="P24" s="70">
        <f>'[1]CRF Table 4.1'!Q$71</f>
        <v>174.1042448</v>
      </c>
      <c r="Q24" s="70">
        <f>'[1]CRF Table 4.1'!R$71</f>
        <v>173.90895930000002</v>
      </c>
      <c r="R24" s="70">
        <f>'[1]CRF Table 4.1'!S$71</f>
        <v>173.7213748</v>
      </c>
      <c r="S24" s="70">
        <f>'[1]CRF Table 4.1'!T$71</f>
        <v>173.51778430000002</v>
      </c>
      <c r="T24" s="70">
        <f>'[1]CRF Table 4.1'!U$71</f>
        <v>173.5639538</v>
      </c>
      <c r="U24" s="70">
        <f>'[1]CRF Table 4.1'!V$71</f>
        <v>173.75579205000003</v>
      </c>
      <c r="V24" s="70">
        <f>'[1]CRF Table 4.1'!W$71</f>
        <v>173.7506553</v>
      </c>
      <c r="W24" s="70">
        <f>'[1]CRF Table 4.1'!X$71</f>
        <v>173.71214755</v>
      </c>
      <c r="X24" s="70">
        <f>'[1]CRF Table 4.1'!Y$71</f>
        <v>173.72814879999999</v>
      </c>
      <c r="Y24" s="70">
        <f>'[1]CRF Table 4.1'!Z$71</f>
        <v>174.35024879999997</v>
      </c>
    </row>
    <row r="25" spans="1:25"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1" t="s">
        <v>142</v>
      </c>
      <c r="B26" s="68">
        <f>'[1]CRF Table 4.1'!C$50</f>
        <v>0</v>
      </c>
      <c r="C26" s="68">
        <f>'[1]CRF Table 4.1'!D$50</f>
        <v>0.8380000000000001</v>
      </c>
      <c r="D26" s="68">
        <f>'[1]CRF Table 4.1'!E$50</f>
        <v>0.0070625</v>
      </c>
      <c r="E26" s="68">
        <f>'[1]CRF Table 4.1'!F$50</f>
        <v>0.014125</v>
      </c>
      <c r="F26" s="68">
        <f>'[1]CRF Table 4.1'!G$50</f>
        <v>0.0211875</v>
      </c>
      <c r="G26" s="68">
        <f>'[1]CRF Table 4.1'!H$50</f>
        <v>0.32825</v>
      </c>
      <c r="H26" s="68">
        <f>'[1]CRF Table 4.1'!I$50</f>
        <v>0.0353125</v>
      </c>
      <c r="I26" s="68">
        <f>'[1]CRF Table 4.1'!J$50</f>
        <v>0.0353125</v>
      </c>
      <c r="J26" s="68">
        <f>'[1]CRF Table 4.1'!K$50</f>
        <v>0.0353125</v>
      </c>
      <c r="K26" s="68">
        <f>'[1]CRF Table 4.1'!L$50</f>
        <v>0.0353125</v>
      </c>
      <c r="L26" s="68">
        <f>'[1]CRF Table 4.1'!M$50</f>
        <v>0.0353125</v>
      </c>
      <c r="M26" s="68">
        <f>'[1]CRF Table 4.1'!N$50</f>
        <v>0.0353125</v>
      </c>
      <c r="N26" s="68">
        <f>'[1]CRF Table 4.1'!O$50</f>
        <v>0.0353125</v>
      </c>
      <c r="O26" s="68">
        <f>'[1]CRF Table 4.1'!P$50</f>
        <v>0.0827225</v>
      </c>
      <c r="P26" s="68">
        <f>'[1]CRF Table 4.1'!Q$50</f>
        <v>0.13013249999999998</v>
      </c>
      <c r="Q26" s="68">
        <f>'[1]CRF Table 4.1'!R$50</f>
        <v>0.1775425</v>
      </c>
      <c r="R26" s="68">
        <f>'[1]CRF Table 4.1'!S$50</f>
        <v>0.1775425</v>
      </c>
      <c r="S26" s="68">
        <f>'[1]CRF Table 4.1'!T$50</f>
        <v>0.1775425</v>
      </c>
      <c r="T26" s="68">
        <f>'[1]CRF Table 4.1'!U$50</f>
        <v>0.26406999999999997</v>
      </c>
      <c r="U26" s="68">
        <f>'[1]CRF Table 4.1'!V$50</f>
        <v>0.0685975</v>
      </c>
      <c r="V26" s="68">
        <f>'[1]CRF Table 4.1'!W$50</f>
        <v>0.014125</v>
      </c>
      <c r="W26" s="68">
        <f>'[1]CRF Table 4.1'!X$50</f>
        <v>0.0070625</v>
      </c>
      <c r="X26" s="68">
        <f>'[1]CRF Table 4.1'!Y$50</f>
        <v>0.616</v>
      </c>
      <c r="Y26" s="68">
        <f>'[1]CRF Table 4.1'!Z$50</f>
        <v>0</v>
      </c>
    </row>
    <row r="27" spans="1:25" ht="15">
      <c r="A27" s="42" t="s">
        <v>10</v>
      </c>
      <c r="B27" s="69">
        <f>SUM(B28:B32)</f>
        <v>1728</v>
      </c>
      <c r="C27" s="69">
        <f aca="true" t="shared" si="4" ref="C27:Y27">SUM(C28:C32)</f>
        <v>1737.7234536162966</v>
      </c>
      <c r="D27" s="69">
        <f t="shared" si="4"/>
        <v>1746.7408051185228</v>
      </c>
      <c r="E27" s="69">
        <f t="shared" si="4"/>
        <v>1755.4826424657908</v>
      </c>
      <c r="F27" s="69">
        <f t="shared" si="4"/>
        <v>1764.4127826491124</v>
      </c>
      <c r="G27" s="69">
        <f t="shared" si="4"/>
        <v>1773.439413402442</v>
      </c>
      <c r="H27" s="69">
        <f t="shared" si="4"/>
        <v>1782.5327595568249</v>
      </c>
      <c r="I27" s="69">
        <f t="shared" si="4"/>
        <v>1791.5581620336034</v>
      </c>
      <c r="J27" s="69">
        <f t="shared" si="4"/>
        <v>1800.574655819968</v>
      </c>
      <c r="K27" s="69">
        <f t="shared" si="4"/>
        <v>1809.1098861861408</v>
      </c>
      <c r="L27" s="69">
        <f t="shared" si="4"/>
        <v>1814.3541988258291</v>
      </c>
      <c r="M27" s="69">
        <f t="shared" si="4"/>
        <v>1821.2912143811884</v>
      </c>
      <c r="N27" s="69">
        <f t="shared" si="4"/>
        <v>1828.5513396454314</v>
      </c>
      <c r="O27" s="69">
        <f t="shared" si="4"/>
        <v>1835.5920606345069</v>
      </c>
      <c r="P27" s="69">
        <f t="shared" si="4"/>
        <v>1842.665958798015</v>
      </c>
      <c r="Q27" s="69">
        <f t="shared" si="4"/>
        <v>1850.1852261951183</v>
      </c>
      <c r="R27" s="69">
        <f t="shared" si="4"/>
        <v>1858.3862530320982</v>
      </c>
      <c r="S27" s="69">
        <f t="shared" si="4"/>
        <v>1865.7581889801538</v>
      </c>
      <c r="T27" s="69">
        <f t="shared" si="4"/>
        <v>1873.4546862209534</v>
      </c>
      <c r="U27" s="69">
        <f t="shared" si="4"/>
        <v>1881.2239312242216</v>
      </c>
      <c r="V27" s="69">
        <f t="shared" si="4"/>
        <v>1894.2802837505387</v>
      </c>
      <c r="W27" s="69">
        <f t="shared" si="4"/>
        <v>1911.3847235515116</v>
      </c>
      <c r="X27" s="69">
        <f t="shared" si="4"/>
        <v>1927.0886136660772</v>
      </c>
      <c r="Y27" s="69">
        <f t="shared" si="4"/>
        <v>1942.5814517273702</v>
      </c>
    </row>
    <row r="28" spans="1:25" ht="15">
      <c r="A28" s="44" t="s">
        <v>11</v>
      </c>
      <c r="B28" s="70">
        <f>'[1]CRF Table 4.1'!C$97</f>
        <v>1711.3766605587368</v>
      </c>
      <c r="C28" s="70">
        <f>'[1]CRF Table 4.1'!D$97</f>
        <v>1721.1449141750336</v>
      </c>
      <c r="D28" s="70">
        <f>'[1]CRF Table 4.1'!E$97</f>
        <v>1730.2062656772596</v>
      </c>
      <c r="E28" s="70">
        <f>'[1]CRF Table 4.1'!F$97</f>
        <v>1738.9671030245277</v>
      </c>
      <c r="F28" s="70">
        <f>'[1]CRF Table 4.1'!G$97</f>
        <v>1747.8928432078494</v>
      </c>
      <c r="G28" s="70">
        <f>'[1]CRF Table 4.1'!H$97</f>
        <v>1756.9734739611788</v>
      </c>
      <c r="H28" s="70">
        <f>'[1]CRF Table 4.1'!I$97</f>
        <v>1766.021020115562</v>
      </c>
      <c r="I28" s="70">
        <f>'[1]CRF Table 4.1'!J$97</f>
        <v>1774.9896225923403</v>
      </c>
      <c r="J28" s="70">
        <f>'[1]CRF Table 4.1'!K$97</f>
        <v>1784.012716378705</v>
      </c>
      <c r="K28" s="70">
        <f>'[1]CRF Table 4.1'!L$97</f>
        <v>1792.3698183826245</v>
      </c>
      <c r="L28" s="70">
        <f>'[1]CRF Table 4.1'!M$97</f>
        <v>1798.7582302609012</v>
      </c>
      <c r="M28" s="70">
        <f>'[1]CRF Table 4.1'!N$97</f>
        <v>1805.6952458162605</v>
      </c>
      <c r="N28" s="70">
        <f>'[1]CRF Table 4.1'!O$97</f>
        <v>1812.9553710805035</v>
      </c>
      <c r="O28" s="70">
        <f>'[1]CRF Table 4.1'!P$97</f>
        <v>1819.996092069579</v>
      </c>
      <c r="P28" s="70">
        <f>'[1]CRF Table 4.1'!Q$97</f>
        <v>1827.069990233087</v>
      </c>
      <c r="Q28" s="70">
        <f>'[1]CRF Table 4.1'!R$97</f>
        <v>1834.5892576301903</v>
      </c>
      <c r="R28" s="70">
        <f>'[1]CRF Table 4.1'!S$97</f>
        <v>1842.7902844671703</v>
      </c>
      <c r="S28" s="70">
        <f>'[1]CRF Table 4.1'!T$97</f>
        <v>1850.1622204152259</v>
      </c>
      <c r="T28" s="70">
        <f>'[1]CRF Table 4.1'!U$97</f>
        <v>1857.8587176560254</v>
      </c>
      <c r="U28" s="70">
        <f>'[1]CRF Table 4.1'!V$97</f>
        <v>1865.6279626592936</v>
      </c>
      <c r="V28" s="70">
        <f>'[1]CRF Table 4.1'!W$97</f>
        <v>1878.6843151856108</v>
      </c>
      <c r="W28" s="70">
        <f>'[1]CRF Table 4.1'!X$97</f>
        <v>1895.7887549865836</v>
      </c>
      <c r="X28" s="70">
        <f>'[1]CRF Table 4.1'!Y$97</f>
        <v>1911.4926451011493</v>
      </c>
      <c r="Y28" s="70">
        <f>'[1]CRF Table 4.1'!Z$97</f>
        <v>1926.9854831624423</v>
      </c>
    </row>
    <row r="29" spans="1:25"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1" t="s">
        <v>22</v>
      </c>
      <c r="B30" s="68">
        <f>'[1]CRF Table 4.1'!C$13</f>
        <v>0.6863811079298549</v>
      </c>
      <c r="C30" s="68">
        <f>'[1]CRF Table 4.1'!D$13</f>
        <v>0.6415811079298549</v>
      </c>
      <c r="D30" s="68">
        <f>'[1]CRF Table 4.1'!E$13</f>
        <v>0.5975811079298549</v>
      </c>
      <c r="E30" s="68">
        <f>'[1]CRF Table 4.1'!F$13</f>
        <v>0.5785811079298548</v>
      </c>
      <c r="F30" s="68">
        <f>'[1]CRF Table 4.1'!G$13</f>
        <v>0.5829811079298549</v>
      </c>
      <c r="G30" s="68">
        <f>'[1]CRF Table 4.1'!H$13</f>
        <v>0.5289811079298549</v>
      </c>
      <c r="H30" s="68">
        <f>'[1]CRF Table 4.1'!I$13</f>
        <v>0.5747811079298549</v>
      </c>
      <c r="I30" s="68">
        <f>'[1]CRF Table 4.1'!J$13</f>
        <v>0.6315811079298549</v>
      </c>
      <c r="J30" s="68">
        <f>'[1]CRF Table 4.1'!K$13</f>
        <v>0.6249811079298548</v>
      </c>
      <c r="K30" s="68">
        <f>'[1]CRF Table 4.1'!L$13</f>
        <v>0.8031094701830337</v>
      </c>
      <c r="L30" s="68">
        <f>'[1]CRF Table 4.1'!M$13</f>
        <v>0.1564684244835916</v>
      </c>
      <c r="M30" s="68">
        <f>'[1]CRF Table 4.1'!N$13</f>
        <v>0.1564684244835916</v>
      </c>
      <c r="N30" s="68">
        <f>'[1]CRF Table 4.1'!O$13</f>
        <v>0.1564684244835916</v>
      </c>
      <c r="O30" s="68">
        <f>'[1]CRF Table 4.1'!P$13</f>
        <v>0.1564684244835916</v>
      </c>
      <c r="P30" s="68">
        <f>'[1]CRF Table 4.1'!Q$13</f>
        <v>0.1564684244835916</v>
      </c>
      <c r="Q30" s="68">
        <f>'[1]CRF Table 4.1'!R$13</f>
        <v>0.1564684244835916</v>
      </c>
      <c r="R30" s="68">
        <f>'[1]CRF Table 4.1'!S$13</f>
        <v>0.1564684244835916</v>
      </c>
      <c r="S30" s="68">
        <f>'[1]CRF Table 4.1'!T$13</f>
        <v>0.1564684244835916</v>
      </c>
      <c r="T30" s="68">
        <f>'[1]CRF Table 4.1'!U$13</f>
        <v>0.1564684244835916</v>
      </c>
      <c r="U30" s="68">
        <f>'[1]CRF Table 4.1'!V$13</f>
        <v>0.1564684244835916</v>
      </c>
      <c r="V30" s="68">
        <f>'[1]CRF Table 4.1'!W$13</f>
        <v>0.1564684244835916</v>
      </c>
      <c r="W30" s="68">
        <f>'[1]CRF Table 4.1'!X$13</f>
        <v>0.1564684244835916</v>
      </c>
      <c r="X30" s="68">
        <f>'[1]CRF Table 4.1'!Y$13</f>
        <v>0.1564684244835916</v>
      </c>
      <c r="Y30" s="68">
        <f>'[1]CRF Table 4.1'!Z$13</f>
        <v>0.1564684244835916</v>
      </c>
    </row>
    <row r="31" spans="1:25" ht="15">
      <c r="A31" s="1" t="s">
        <v>23</v>
      </c>
      <c r="B31" s="68">
        <f>'[1]CRF Table 4.1'!C$39</f>
        <v>2.4746805555555556</v>
      </c>
      <c r="C31" s="68">
        <f>'[1]CRF Table 4.1'!D$39</f>
        <v>2.4746805555555556</v>
      </c>
      <c r="D31" s="68">
        <f>'[1]CRF Table 4.1'!E$39</f>
        <v>2.4746805555555556</v>
      </c>
      <c r="E31" s="68">
        <f>'[1]CRF Table 4.1'!F$39</f>
        <v>2.4746805555555556</v>
      </c>
      <c r="F31" s="68">
        <f>'[1]CRF Table 4.1'!G$39</f>
        <v>2.4746805555555556</v>
      </c>
      <c r="G31" s="68">
        <f>'[1]CRF Table 4.1'!H$39</f>
        <v>2.4746805555555556</v>
      </c>
      <c r="H31" s="68">
        <f>'[1]CRF Table 4.1'!I$39</f>
        <v>2.4746805555555556</v>
      </c>
      <c r="I31" s="68">
        <f>'[1]CRF Table 4.1'!J$39</f>
        <v>2.4746805555555556</v>
      </c>
      <c r="J31" s="68">
        <f>'[1]CRF Table 4.1'!K$39</f>
        <v>2.4746805555555556</v>
      </c>
      <c r="K31" s="68">
        <f>'[1]CRF Table 4.1'!L$39</f>
        <v>2.4746805555555556</v>
      </c>
      <c r="L31" s="68">
        <f>'[1]CRF Table 4.1'!M$39</f>
        <v>5.250679006666667</v>
      </c>
      <c r="M31" s="68">
        <f>'[1]CRF Table 4.1'!N$39</f>
        <v>5.250679006666667</v>
      </c>
      <c r="N31" s="68">
        <f>'[1]CRF Table 4.1'!O$39</f>
        <v>5.250679006666667</v>
      </c>
      <c r="O31" s="68">
        <f>'[1]CRF Table 4.1'!P$39</f>
        <v>5.250679006666667</v>
      </c>
      <c r="P31" s="68">
        <f>'[1]CRF Table 4.1'!Q$39</f>
        <v>5.250679006666667</v>
      </c>
      <c r="Q31" s="68">
        <f>'[1]CRF Table 4.1'!R$39</f>
        <v>5.250679006666667</v>
      </c>
      <c r="R31" s="68">
        <f>'[1]CRF Table 4.1'!S$39</f>
        <v>5.250679006666667</v>
      </c>
      <c r="S31" s="68">
        <f>'[1]CRF Table 4.1'!T$39</f>
        <v>5.250679006666667</v>
      </c>
      <c r="T31" s="68">
        <f>'[1]CRF Table 4.1'!U$39</f>
        <v>5.250679006666667</v>
      </c>
      <c r="U31" s="68">
        <f>'[1]CRF Table 4.1'!V$39</f>
        <v>5.250679006666667</v>
      </c>
      <c r="V31" s="68">
        <f>'[1]CRF Table 4.1'!W$39</f>
        <v>5.250679006666667</v>
      </c>
      <c r="W31" s="68">
        <f>'[1]CRF Table 4.1'!X$39</f>
        <v>5.250679006666667</v>
      </c>
      <c r="X31" s="68">
        <f>'[1]CRF Table 4.1'!Y$39</f>
        <v>5.250679006666667</v>
      </c>
      <c r="Y31" s="68">
        <f>'[1]CRF Table 4.1'!Z$39</f>
        <v>5.250679006666667</v>
      </c>
    </row>
    <row r="32" spans="1:25" ht="15">
      <c r="A32" s="1" t="s">
        <v>18</v>
      </c>
      <c r="B32" s="68">
        <f>'[1]CRF Table 4.1'!C$52</f>
        <v>13.462277777777778</v>
      </c>
      <c r="C32" s="68">
        <f>'[1]CRF Table 4.1'!D$52</f>
        <v>13.462277777777778</v>
      </c>
      <c r="D32" s="68">
        <f>'[1]CRF Table 4.1'!E$52</f>
        <v>13.462277777777778</v>
      </c>
      <c r="E32" s="68">
        <f>'[1]CRF Table 4.1'!F$52</f>
        <v>13.462277777777778</v>
      </c>
      <c r="F32" s="68">
        <f>'[1]CRF Table 4.1'!G$52</f>
        <v>13.462277777777778</v>
      </c>
      <c r="G32" s="68">
        <f>'[1]CRF Table 4.1'!H$52</f>
        <v>13.462277777777778</v>
      </c>
      <c r="H32" s="68">
        <f>'[1]CRF Table 4.1'!I$52</f>
        <v>13.462277777777778</v>
      </c>
      <c r="I32" s="68">
        <f>'[1]CRF Table 4.1'!J$52</f>
        <v>13.462277777777778</v>
      </c>
      <c r="J32" s="68">
        <f>'[1]CRF Table 4.1'!K$52</f>
        <v>13.462277777777778</v>
      </c>
      <c r="K32" s="68">
        <f>'[1]CRF Table 4.1'!L$52</f>
        <v>13.462277777777778</v>
      </c>
      <c r="L32" s="68">
        <f>'[1]CRF Table 4.1'!M$52</f>
        <v>10.188821133777777</v>
      </c>
      <c r="M32" s="68">
        <f>'[1]CRF Table 4.1'!N$52</f>
        <v>10.188821133777777</v>
      </c>
      <c r="N32" s="68">
        <f>'[1]CRF Table 4.1'!O$52</f>
        <v>10.188821133777777</v>
      </c>
      <c r="O32" s="68">
        <f>'[1]CRF Table 4.1'!P$52</f>
        <v>10.188821133777777</v>
      </c>
      <c r="P32" s="68">
        <f>'[1]CRF Table 4.1'!Q$52</f>
        <v>10.188821133777777</v>
      </c>
      <c r="Q32" s="68">
        <f>'[1]CRF Table 4.1'!R$52</f>
        <v>10.188821133777777</v>
      </c>
      <c r="R32" s="68">
        <f>'[1]CRF Table 4.1'!S$52</f>
        <v>10.188821133777777</v>
      </c>
      <c r="S32" s="68">
        <f>'[1]CRF Table 4.1'!T$52</f>
        <v>10.188821133777777</v>
      </c>
      <c r="T32" s="68">
        <f>'[1]CRF Table 4.1'!U$52</f>
        <v>10.188821133777777</v>
      </c>
      <c r="U32" s="68">
        <f>'[1]CRF Table 4.1'!V$52</f>
        <v>10.188821133777777</v>
      </c>
      <c r="V32" s="68">
        <f>'[1]CRF Table 4.1'!W$52</f>
        <v>10.188821133777777</v>
      </c>
      <c r="W32" s="68">
        <f>'[1]CRF Table 4.1'!X$52</f>
        <v>10.188821133777777</v>
      </c>
      <c r="X32" s="68">
        <f>'[1]CRF Table 4.1'!Y$52</f>
        <v>10.188821133777777</v>
      </c>
      <c r="Y32" s="68">
        <f>'[1]CRF Table 4.1'!Z$52</f>
        <v>10.188821133777777</v>
      </c>
    </row>
    <row r="33" spans="1:25" ht="15">
      <c r="A33" s="42" t="s">
        <v>29</v>
      </c>
      <c r="B33" s="43">
        <f>B34</f>
        <v>334.7148430222829</v>
      </c>
      <c r="C33" s="43">
        <f aca="true" t="shared" si="5" ref="C33:Y33">C34</f>
        <v>334.0675568906987</v>
      </c>
      <c r="D33" s="43">
        <f t="shared" si="5"/>
        <v>333.26254913366864</v>
      </c>
      <c r="E33" s="43">
        <f t="shared" si="5"/>
        <v>332.74186022773927</v>
      </c>
      <c r="F33" s="43">
        <f t="shared" si="5"/>
        <v>332.1023882875969</v>
      </c>
      <c r="G33" s="43">
        <f t="shared" si="5"/>
        <v>331.1866638677599</v>
      </c>
      <c r="H33" s="43">
        <f t="shared" si="5"/>
        <v>330.1521343478844</v>
      </c>
      <c r="I33" s="43">
        <f t="shared" si="5"/>
        <v>329.11647089081407</v>
      </c>
      <c r="J33" s="43">
        <f t="shared" si="5"/>
        <v>327.95396428103527</v>
      </c>
      <c r="K33" s="43">
        <f t="shared" si="5"/>
        <v>326.6692357273075</v>
      </c>
      <c r="L33" s="43">
        <f t="shared" si="5"/>
        <v>325.19904682695034</v>
      </c>
      <c r="M33" s="43">
        <f t="shared" si="5"/>
        <v>323.6710767793347</v>
      </c>
      <c r="N33" s="43">
        <f t="shared" si="5"/>
        <v>322.005642845975</v>
      </c>
      <c r="O33" s="43">
        <f t="shared" si="5"/>
        <v>320.1036210306671</v>
      </c>
      <c r="P33" s="43">
        <f t="shared" si="5"/>
        <v>318.0191363079193</v>
      </c>
      <c r="Q33" s="43">
        <f t="shared" si="5"/>
        <v>315.78187696687723</v>
      </c>
      <c r="R33" s="43">
        <f t="shared" si="5"/>
        <v>313.4214068499616</v>
      </c>
      <c r="S33" s="43">
        <f t="shared" si="5"/>
        <v>310.9057564368523</v>
      </c>
      <c r="T33" s="43">
        <f t="shared" si="5"/>
        <v>308.2597061535809</v>
      </c>
      <c r="U33" s="43">
        <f t="shared" si="5"/>
        <v>305.5284677944505</v>
      </c>
      <c r="V33" s="43">
        <f t="shared" si="5"/>
        <v>302.8169969547168</v>
      </c>
      <c r="W33" s="43">
        <f t="shared" si="5"/>
        <v>300.0199080841178</v>
      </c>
      <c r="X33" s="43">
        <f t="shared" si="5"/>
        <v>296.8770233902537</v>
      </c>
      <c r="Y33" s="43">
        <f t="shared" si="5"/>
        <v>293.76940649508913</v>
      </c>
    </row>
    <row r="34" spans="1:25" ht="15">
      <c r="A34" s="44" t="s">
        <v>30</v>
      </c>
      <c r="B34" s="45">
        <f>'[1]CRF Table 4.1'!C110</f>
        <v>334.7148430222829</v>
      </c>
      <c r="C34" s="45">
        <f>'[1]CRF Table 4.1'!D110</f>
        <v>334.0675568906987</v>
      </c>
      <c r="D34" s="45">
        <f>'[1]CRF Table 4.1'!E110</f>
        <v>333.26254913366864</v>
      </c>
      <c r="E34" s="45">
        <f>'[1]CRF Table 4.1'!F110</f>
        <v>332.74186022773927</v>
      </c>
      <c r="F34" s="45">
        <f>'[1]CRF Table 4.1'!G110</f>
        <v>332.1023882875969</v>
      </c>
      <c r="G34" s="45">
        <f>'[1]CRF Table 4.1'!H110</f>
        <v>331.1866638677599</v>
      </c>
      <c r="H34" s="45">
        <f>'[1]CRF Table 4.1'!I110</f>
        <v>330.1521343478844</v>
      </c>
      <c r="I34" s="45">
        <f>'[1]CRF Table 4.1'!J110</f>
        <v>329.11647089081407</v>
      </c>
      <c r="J34" s="45">
        <f>'[1]CRF Table 4.1'!K110</f>
        <v>327.95396428103527</v>
      </c>
      <c r="K34" s="45">
        <f>'[1]CRF Table 4.1'!L110</f>
        <v>326.6692357273075</v>
      </c>
      <c r="L34" s="45">
        <f>'[1]CRF Table 4.1'!M110</f>
        <v>325.19904682695034</v>
      </c>
      <c r="M34" s="45">
        <f>'[1]CRF Table 4.1'!N110</f>
        <v>323.6710767793347</v>
      </c>
      <c r="N34" s="45">
        <f>'[1]CRF Table 4.1'!O110</f>
        <v>322.005642845975</v>
      </c>
      <c r="O34" s="45">
        <f>'[1]CRF Table 4.1'!P110</f>
        <v>320.1036210306671</v>
      </c>
      <c r="P34" s="45">
        <f>'[1]CRF Table 4.1'!Q110</f>
        <v>318.0191363079193</v>
      </c>
      <c r="Q34" s="45">
        <f>'[1]CRF Table 4.1'!R110</f>
        <v>315.78187696687723</v>
      </c>
      <c r="R34" s="45">
        <f>'[1]CRF Table 4.1'!S110</f>
        <v>313.4214068499616</v>
      </c>
      <c r="S34" s="45">
        <f>'[1]CRF Table 4.1'!T110</f>
        <v>310.9057564368523</v>
      </c>
      <c r="T34" s="45">
        <f>'[1]CRF Table 4.1'!U110</f>
        <v>308.2597061535809</v>
      </c>
      <c r="U34" s="45">
        <f>'[1]CRF Table 4.1'!V110</f>
        <v>305.5284677944505</v>
      </c>
      <c r="V34" s="45">
        <f>'[1]CRF Table 4.1'!W110</f>
        <v>302.8169969547168</v>
      </c>
      <c r="W34" s="45">
        <f>'[1]CRF Table 4.1'!X110</f>
        <v>300.0199080841178</v>
      </c>
      <c r="X34" s="45">
        <f>'[1]CRF Table 4.1'!Y110</f>
        <v>296.8770233902537</v>
      </c>
      <c r="Y34" s="45">
        <f>'[1]CRF Table 4.1'!Z110</f>
        <v>293.76940649508913</v>
      </c>
    </row>
    <row r="35" spans="1:25" ht="15">
      <c r="A35" s="42" t="s">
        <v>33</v>
      </c>
      <c r="B35" s="69">
        <f>B3+B10+B16+B23+B27+B33</f>
        <v>24417.813550299998</v>
      </c>
      <c r="C35" s="69">
        <f aca="true" t="shared" si="6" ref="C35:Y35">C3+C10+C16+C23+C27+C33</f>
        <v>24417.813550299998</v>
      </c>
      <c r="D35" s="69">
        <f t="shared" si="6"/>
        <v>24417.813550299994</v>
      </c>
      <c r="E35" s="69">
        <f t="shared" si="6"/>
        <v>24417.813550299994</v>
      </c>
      <c r="F35" s="69">
        <f t="shared" si="6"/>
        <v>24417.813550299998</v>
      </c>
      <c r="G35" s="69">
        <f t="shared" si="6"/>
        <v>24417.813550299998</v>
      </c>
      <c r="H35" s="69">
        <f t="shared" si="6"/>
        <v>24417.813550299994</v>
      </c>
      <c r="I35" s="69">
        <f t="shared" si="6"/>
        <v>24417.813550299998</v>
      </c>
      <c r="J35" s="69">
        <f t="shared" si="6"/>
        <v>24417.813550299998</v>
      </c>
      <c r="K35" s="69">
        <f t="shared" si="6"/>
        <v>24417.813550299994</v>
      </c>
      <c r="L35" s="69">
        <f t="shared" si="6"/>
        <v>24417.813550299998</v>
      </c>
      <c r="M35" s="69">
        <f t="shared" si="6"/>
        <v>24417.813550299998</v>
      </c>
      <c r="N35" s="69">
        <f t="shared" si="6"/>
        <v>24417.8135503</v>
      </c>
      <c r="O35" s="69">
        <f t="shared" si="6"/>
        <v>24417.813550299998</v>
      </c>
      <c r="P35" s="69">
        <f t="shared" si="6"/>
        <v>24417.813550299994</v>
      </c>
      <c r="Q35" s="69">
        <f t="shared" si="6"/>
        <v>24417.813550299998</v>
      </c>
      <c r="R35" s="69">
        <f t="shared" si="6"/>
        <v>24417.813550299998</v>
      </c>
      <c r="S35" s="69">
        <f t="shared" si="6"/>
        <v>24417.813550299998</v>
      </c>
      <c r="T35" s="69">
        <f t="shared" si="6"/>
        <v>24417.8135503</v>
      </c>
      <c r="U35" s="69">
        <f t="shared" si="6"/>
        <v>24417.813550299998</v>
      </c>
      <c r="V35" s="69">
        <f t="shared" si="6"/>
        <v>24417.813550299994</v>
      </c>
      <c r="W35" s="69">
        <f t="shared" si="6"/>
        <v>24417.8135503</v>
      </c>
      <c r="X35" s="69">
        <f t="shared" si="6"/>
        <v>24417.813550299998</v>
      </c>
      <c r="Y35" s="69">
        <f t="shared" si="6"/>
        <v>24417.813550299998</v>
      </c>
    </row>
    <row r="37" ht="15">
      <c r="A37" s="62">
        <v>1990</v>
      </c>
    </row>
    <row r="38" spans="1:8" ht="15">
      <c r="A38" s="52" t="s">
        <v>122</v>
      </c>
      <c r="B38" s="82" t="s">
        <v>124</v>
      </c>
      <c r="C38" s="82" t="s">
        <v>125</v>
      </c>
      <c r="D38" s="82" t="s">
        <v>126</v>
      </c>
      <c r="E38" s="82" t="s">
        <v>127</v>
      </c>
      <c r="F38" s="82" t="s">
        <v>130</v>
      </c>
      <c r="G38" s="80" t="s">
        <v>128</v>
      </c>
      <c r="H38" s="80" t="s">
        <v>129</v>
      </c>
    </row>
    <row r="39" spans="1:8" ht="15">
      <c r="A39" s="53" t="s">
        <v>123</v>
      </c>
      <c r="B39" s="83"/>
      <c r="C39" s="83"/>
      <c r="D39" s="83"/>
      <c r="E39" s="83"/>
      <c r="F39" s="83"/>
      <c r="G39" s="81"/>
      <c r="H39" s="81"/>
    </row>
    <row r="40" spans="1:8" ht="15">
      <c r="A40" s="54" t="s">
        <v>124</v>
      </c>
      <c r="B40" s="46">
        <f>$B$4</f>
        <v>2358.447830015614</v>
      </c>
      <c r="C40" s="46">
        <f>$B$6</f>
        <v>1.6639233545721976</v>
      </c>
      <c r="D40" s="46">
        <f>$B$7</f>
        <v>18.732831746179624</v>
      </c>
      <c r="E40" s="47">
        <v>0</v>
      </c>
      <c r="F40" s="46">
        <f>$B$8</f>
        <v>0.7791278986907957</v>
      </c>
      <c r="G40" s="51">
        <f>$B$9</f>
        <v>0.12811640145737996</v>
      </c>
      <c r="H40" s="58">
        <f aca="true" t="shared" si="7" ref="H40:H45">SUM(B40:G40)</f>
        <v>2379.7518294165134</v>
      </c>
    </row>
    <row r="41" spans="1:8" ht="15">
      <c r="A41" s="54" t="s">
        <v>125</v>
      </c>
      <c r="B41" s="46">
        <f>$B$13</f>
        <v>0.00939627702812551</v>
      </c>
      <c r="C41" s="46">
        <f>$B$11</f>
        <v>5054.341923167416</v>
      </c>
      <c r="D41" s="46">
        <f>$B$14</f>
        <v>95.94818055555555</v>
      </c>
      <c r="E41" s="47">
        <v>0</v>
      </c>
      <c r="F41" s="46">
        <f>$B$15</f>
        <v>4.6625000000000005</v>
      </c>
      <c r="G41" s="48">
        <v>0</v>
      </c>
      <c r="H41" s="59">
        <f t="shared" si="7"/>
        <v>5154.9619999999995</v>
      </c>
    </row>
    <row r="42" spans="1:8" ht="15">
      <c r="A42" s="54" t="s">
        <v>126</v>
      </c>
      <c r="B42" s="46">
        <f>$B$19</f>
        <v>0.26888979253599243</v>
      </c>
      <c r="C42" s="46">
        <f>$B$20</f>
        <v>83.44730555555556</v>
      </c>
      <c r="D42" s="46">
        <f>$B$17</f>
        <v>14558.476879416943</v>
      </c>
      <c r="E42" s="46">
        <f>$B$21</f>
        <v>0</v>
      </c>
      <c r="F42" s="46">
        <f>$B$22</f>
        <v>0.9424374999999999</v>
      </c>
      <c r="G42" s="48">
        <v>0</v>
      </c>
      <c r="H42" s="59">
        <f t="shared" si="7"/>
        <v>14643.135512265035</v>
      </c>
    </row>
    <row r="43" spans="1:8" ht="15">
      <c r="A43" s="54" t="s">
        <v>127</v>
      </c>
      <c r="B43" s="47">
        <v>0</v>
      </c>
      <c r="C43" s="47">
        <v>0</v>
      </c>
      <c r="D43" s="46">
        <f>$B$26</f>
        <v>0</v>
      </c>
      <c r="E43" s="46">
        <f>$B$24</f>
        <v>177.2493655961668</v>
      </c>
      <c r="F43" s="47">
        <v>0</v>
      </c>
      <c r="G43" s="48">
        <v>0</v>
      </c>
      <c r="H43" s="59">
        <f t="shared" si="7"/>
        <v>177.2493655961668</v>
      </c>
    </row>
    <row r="44" spans="1:8" ht="15">
      <c r="A44" s="54" t="s">
        <v>130</v>
      </c>
      <c r="B44" s="46">
        <f>$B$30</f>
        <v>0.6863811079298549</v>
      </c>
      <c r="C44" s="46">
        <f>$B$31</f>
        <v>2.4746805555555556</v>
      </c>
      <c r="D44" s="46">
        <f>$B$32</f>
        <v>13.462277777777778</v>
      </c>
      <c r="E44" s="47">
        <v>0</v>
      </c>
      <c r="F44" s="46">
        <f>$B$28</f>
        <v>1711.3766605587368</v>
      </c>
      <c r="G44" s="48">
        <v>0</v>
      </c>
      <c r="H44" s="59">
        <f t="shared" si="7"/>
        <v>1728</v>
      </c>
    </row>
    <row r="45" spans="1:8" ht="15">
      <c r="A45" s="54" t="s">
        <v>128</v>
      </c>
      <c r="B45" s="49">
        <v>0</v>
      </c>
      <c r="C45" s="49">
        <v>0</v>
      </c>
      <c r="D45" s="49">
        <v>0</v>
      </c>
      <c r="E45" s="49">
        <v>0</v>
      </c>
      <c r="F45" s="49">
        <v>0</v>
      </c>
      <c r="G45" s="50">
        <f>$B$34</f>
        <v>334.7148430222829</v>
      </c>
      <c r="H45" s="60">
        <f t="shared" si="7"/>
        <v>334.7148430222829</v>
      </c>
    </row>
    <row r="46" spans="1:8" ht="15">
      <c r="A46" s="53" t="s">
        <v>129</v>
      </c>
      <c r="B46" s="55">
        <f aca="true" t="shared" si="8" ref="B46:H46">SUM(B40:B45)</f>
        <v>2359.4124971931074</v>
      </c>
      <c r="C46" s="56">
        <f t="shared" si="8"/>
        <v>5141.9278326331</v>
      </c>
      <c r="D46" s="56">
        <f t="shared" si="8"/>
        <v>14686.620169496457</v>
      </c>
      <c r="E46" s="56">
        <f t="shared" si="8"/>
        <v>177.2493655961668</v>
      </c>
      <c r="F46" s="56">
        <f t="shared" si="8"/>
        <v>1717.7607259574277</v>
      </c>
      <c r="G46" s="57">
        <f t="shared" si="8"/>
        <v>334.84295942374024</v>
      </c>
      <c r="H46" s="61">
        <f t="shared" si="8"/>
        <v>24417.813550299998</v>
      </c>
    </row>
    <row r="48" ht="15">
      <c r="A48" s="62">
        <v>1991</v>
      </c>
    </row>
    <row r="49" spans="1:8" ht="15">
      <c r="A49" s="52" t="s">
        <v>122</v>
      </c>
      <c r="B49" s="82" t="s">
        <v>124</v>
      </c>
      <c r="C49" s="82" t="s">
        <v>125</v>
      </c>
      <c r="D49" s="82" t="s">
        <v>126</v>
      </c>
      <c r="E49" s="82" t="s">
        <v>127</v>
      </c>
      <c r="F49" s="82" t="s">
        <v>130</v>
      </c>
      <c r="G49" s="80" t="s">
        <v>128</v>
      </c>
      <c r="H49" s="80" t="s">
        <v>129</v>
      </c>
    </row>
    <row r="50" spans="1:8" ht="15">
      <c r="A50" s="53" t="s">
        <v>123</v>
      </c>
      <c r="B50" s="83"/>
      <c r="C50" s="83"/>
      <c r="D50" s="83"/>
      <c r="E50" s="83"/>
      <c r="F50" s="83"/>
      <c r="G50" s="81"/>
      <c r="H50" s="81"/>
    </row>
    <row r="51" spans="1:8" ht="15">
      <c r="A51" s="54" t="s">
        <v>124</v>
      </c>
      <c r="B51" s="46">
        <f>$C$4</f>
        <v>2378.80956233492</v>
      </c>
      <c r="C51" s="46">
        <f>$C$6</f>
        <v>1.776447721334085</v>
      </c>
      <c r="D51" s="46">
        <f>$C$7</f>
        <v>17.53715127694501</v>
      </c>
      <c r="E51" s="47">
        <v>0</v>
      </c>
      <c r="F51" s="46">
        <f>$C$8</f>
        <v>0.8666947086694121</v>
      </c>
      <c r="G51" s="51">
        <f>$C$9</f>
        <v>0.1277057278514903</v>
      </c>
      <c r="H51" s="58">
        <f aca="true" t="shared" si="9" ref="H51:H56">SUM(B51:G51)</f>
        <v>2399.1175617697204</v>
      </c>
    </row>
    <row r="52" spans="1:8" ht="15">
      <c r="A52" s="54" t="s">
        <v>125</v>
      </c>
      <c r="B52" s="46">
        <f>$C$13</f>
        <v>0.00939627702812551</v>
      </c>
      <c r="C52" s="46">
        <f>$C$11</f>
        <v>5045.714244667485</v>
      </c>
      <c r="D52" s="46">
        <f>$C$14</f>
        <v>95.94818055555555</v>
      </c>
      <c r="E52" s="47">
        <v>0</v>
      </c>
      <c r="F52" s="46">
        <f>$C$15</f>
        <v>4.6625000000000005</v>
      </c>
      <c r="G52" s="48">
        <v>0</v>
      </c>
      <c r="H52" s="59">
        <f t="shared" si="9"/>
        <v>5146.334321500069</v>
      </c>
    </row>
    <row r="53" spans="1:8" ht="15">
      <c r="A53" s="54" t="s">
        <v>126</v>
      </c>
      <c r="B53" s="46">
        <f>$C$19</f>
        <v>0.26888979253599243</v>
      </c>
      <c r="C53" s="46">
        <f>$C$20</f>
        <v>83.44730555555556</v>
      </c>
      <c r="D53" s="46">
        <f>$C$17</f>
        <v>14537.824658078953</v>
      </c>
      <c r="E53" s="46">
        <f>$C$21</f>
        <v>0.10650282180782207</v>
      </c>
      <c r="F53" s="46">
        <f>$C$22</f>
        <v>0.9424374999999999</v>
      </c>
      <c r="G53" s="48">
        <v>0</v>
      </c>
      <c r="H53" s="59">
        <f t="shared" si="9"/>
        <v>14622.589793748852</v>
      </c>
    </row>
    <row r="54" spans="1:8" ht="15">
      <c r="A54" s="54" t="s">
        <v>127</v>
      </c>
      <c r="B54" s="47">
        <v>0</v>
      </c>
      <c r="C54" s="47">
        <v>0</v>
      </c>
      <c r="D54" s="46">
        <f>$C$26</f>
        <v>0.8380000000000001</v>
      </c>
      <c r="E54" s="46">
        <f>$C$24</f>
        <v>177.142862774359</v>
      </c>
      <c r="F54" s="47">
        <v>0</v>
      </c>
      <c r="G54" s="48">
        <v>0</v>
      </c>
      <c r="H54" s="59">
        <f t="shared" si="9"/>
        <v>177.980862774359</v>
      </c>
    </row>
    <row r="55" spans="1:8" ht="15">
      <c r="A55" s="54" t="s">
        <v>130</v>
      </c>
      <c r="B55" s="46">
        <f>$C$30</f>
        <v>0.6415811079298549</v>
      </c>
      <c r="C55" s="46">
        <f>$C$31</f>
        <v>2.4746805555555556</v>
      </c>
      <c r="D55" s="46">
        <f>$C$32</f>
        <v>13.462277777777778</v>
      </c>
      <c r="E55" s="47">
        <v>0</v>
      </c>
      <c r="F55" s="46">
        <f>$C$28</f>
        <v>1721.1449141750336</v>
      </c>
      <c r="G55" s="48">
        <v>0</v>
      </c>
      <c r="H55" s="59">
        <f t="shared" si="9"/>
        <v>1737.7234536162969</v>
      </c>
    </row>
    <row r="56" spans="1:8" ht="15">
      <c r="A56" s="54" t="s">
        <v>128</v>
      </c>
      <c r="B56" s="49">
        <v>0</v>
      </c>
      <c r="C56" s="49">
        <v>0</v>
      </c>
      <c r="D56" s="49">
        <v>0</v>
      </c>
      <c r="E56" s="49">
        <v>0</v>
      </c>
      <c r="F56" s="49">
        <v>0</v>
      </c>
      <c r="G56" s="50">
        <f>$C$34</f>
        <v>334.0675568906987</v>
      </c>
      <c r="H56" s="60">
        <f t="shared" si="9"/>
        <v>334.0675568906987</v>
      </c>
    </row>
    <row r="57" spans="1:8" ht="15">
      <c r="A57" s="53" t="s">
        <v>129</v>
      </c>
      <c r="B57" s="55">
        <f aca="true" t="shared" si="10" ref="B57:H57">SUM(B51:B56)</f>
        <v>2379.729429512414</v>
      </c>
      <c r="C57" s="56">
        <f t="shared" si="10"/>
        <v>5133.412678499931</v>
      </c>
      <c r="D57" s="56">
        <f t="shared" si="10"/>
        <v>14665.610267689231</v>
      </c>
      <c r="E57" s="56">
        <f t="shared" si="10"/>
        <v>177.24936559616683</v>
      </c>
      <c r="F57" s="56">
        <f t="shared" si="10"/>
        <v>1727.616546383703</v>
      </c>
      <c r="G57" s="57">
        <f t="shared" si="10"/>
        <v>334.1952626185502</v>
      </c>
      <c r="H57" s="61">
        <f t="shared" si="10"/>
        <v>24417.813550299998</v>
      </c>
    </row>
    <row r="59" ht="15">
      <c r="A59" s="62">
        <v>1992</v>
      </c>
    </row>
    <row r="60" spans="1:8" ht="15">
      <c r="A60" s="52" t="s">
        <v>122</v>
      </c>
      <c r="B60" s="82" t="s">
        <v>124</v>
      </c>
      <c r="C60" s="82" t="s">
        <v>125</v>
      </c>
      <c r="D60" s="82" t="s">
        <v>126</v>
      </c>
      <c r="E60" s="82" t="s">
        <v>127</v>
      </c>
      <c r="F60" s="82" t="s">
        <v>130</v>
      </c>
      <c r="G60" s="80" t="s">
        <v>128</v>
      </c>
      <c r="H60" s="80" t="s">
        <v>129</v>
      </c>
    </row>
    <row r="61" spans="1:8" ht="15">
      <c r="A61" s="53" t="s">
        <v>123</v>
      </c>
      <c r="B61" s="83"/>
      <c r="C61" s="83"/>
      <c r="D61" s="83"/>
      <c r="E61" s="83"/>
      <c r="F61" s="83"/>
      <c r="G61" s="81"/>
      <c r="H61" s="81"/>
    </row>
    <row r="62" spans="1:8" ht="15">
      <c r="A62" s="54" t="s">
        <v>124</v>
      </c>
      <c r="B62" s="46">
        <f>$D$4</f>
        <v>2398.1972947810764</v>
      </c>
      <c r="C62" s="46">
        <f>$D$6</f>
        <v>1.6157989316762384</v>
      </c>
      <c r="D62" s="46">
        <f>$D$7</f>
        <v>15.642243002940674</v>
      </c>
      <c r="E62" s="47">
        <v>0</v>
      </c>
      <c r="F62" s="46">
        <f>$D$8</f>
        <v>0.7879917042177638</v>
      </c>
      <c r="G62" s="51">
        <f>$D$9</f>
        <v>0.11496585056532425</v>
      </c>
      <c r="H62" s="58">
        <f aca="true" t="shared" si="11" ref="H62:H67">SUM(B62:G62)</f>
        <v>2416.358294270476</v>
      </c>
    </row>
    <row r="63" spans="1:8" ht="15">
      <c r="A63" s="54" t="s">
        <v>125</v>
      </c>
      <c r="B63" s="46">
        <f>$D$13</f>
        <v>0.00939627702812551</v>
      </c>
      <c r="C63" s="46">
        <f>$D$11</f>
        <v>5064.391719062314</v>
      </c>
      <c r="D63" s="46">
        <f>$D$14</f>
        <v>95.94818055555555</v>
      </c>
      <c r="E63" s="47">
        <v>0</v>
      </c>
      <c r="F63" s="46">
        <f>$D$15</f>
        <v>4.6625000000000005</v>
      </c>
      <c r="G63" s="48">
        <v>0</v>
      </c>
      <c r="H63" s="59">
        <f t="shared" si="11"/>
        <v>5165.011795894898</v>
      </c>
    </row>
    <row r="64" spans="1:8" ht="15">
      <c r="A64" s="54" t="s">
        <v>126</v>
      </c>
      <c r="B64" s="46">
        <f>$D$19</f>
        <v>0.26888979253599243</v>
      </c>
      <c r="C64" s="46">
        <f>$D$20</f>
        <v>83.44730555555556</v>
      </c>
      <c r="D64" s="46">
        <f>$D$17</f>
        <v>14493.793547759977</v>
      </c>
      <c r="E64" s="46">
        <f>$D$21</f>
        <v>0.3471674522144521</v>
      </c>
      <c r="F64" s="46">
        <f>$D$22</f>
        <v>0.9424374999999999</v>
      </c>
      <c r="G64" s="48">
        <v>0</v>
      </c>
      <c r="H64" s="59">
        <f t="shared" si="11"/>
        <v>14578.799348060284</v>
      </c>
    </row>
    <row r="65" spans="1:8" ht="15">
      <c r="A65" s="54" t="s">
        <v>127</v>
      </c>
      <c r="B65" s="47">
        <v>0</v>
      </c>
      <c r="C65" s="47">
        <v>0</v>
      </c>
      <c r="D65" s="46">
        <f>$D$26</f>
        <v>0.0070625</v>
      </c>
      <c r="E65" s="46">
        <f>$D$24</f>
        <v>177.63369532214455</v>
      </c>
      <c r="F65" s="47">
        <v>0</v>
      </c>
      <c r="G65" s="48">
        <v>0</v>
      </c>
      <c r="H65" s="59">
        <f t="shared" si="11"/>
        <v>177.64075782214454</v>
      </c>
    </row>
    <row r="66" spans="1:8" ht="15">
      <c r="A66" s="54" t="s">
        <v>130</v>
      </c>
      <c r="B66" s="46">
        <f>$D$30</f>
        <v>0.5975811079298549</v>
      </c>
      <c r="C66" s="46">
        <f>$D$31</f>
        <v>2.4746805555555556</v>
      </c>
      <c r="D66" s="46">
        <f>$D$32</f>
        <v>13.462277777777778</v>
      </c>
      <c r="E66" s="47">
        <v>0</v>
      </c>
      <c r="F66" s="46">
        <f>$D$28</f>
        <v>1730.2062656772596</v>
      </c>
      <c r="G66" s="48">
        <v>0</v>
      </c>
      <c r="H66" s="59">
        <f t="shared" si="11"/>
        <v>1746.7408051185228</v>
      </c>
    </row>
    <row r="67" spans="1:8" ht="15">
      <c r="A67" s="54" t="s">
        <v>128</v>
      </c>
      <c r="B67" s="49">
        <v>0</v>
      </c>
      <c r="C67" s="49">
        <v>0</v>
      </c>
      <c r="D67" s="49">
        <v>0</v>
      </c>
      <c r="E67" s="49">
        <v>0</v>
      </c>
      <c r="F67" s="49">
        <v>0</v>
      </c>
      <c r="G67" s="50">
        <f>$D$34</f>
        <v>333.26254913366864</v>
      </c>
      <c r="H67" s="60">
        <f t="shared" si="11"/>
        <v>333.26254913366864</v>
      </c>
    </row>
    <row r="68" spans="1:8" ht="15">
      <c r="A68" s="53" t="s">
        <v>129</v>
      </c>
      <c r="B68" s="55">
        <f aca="true" t="shared" si="12" ref="B68:H68">SUM(B62:B67)</f>
        <v>2399.07316195857</v>
      </c>
      <c r="C68" s="56">
        <f t="shared" si="12"/>
        <v>5151.929504105102</v>
      </c>
      <c r="D68" s="56">
        <f t="shared" si="12"/>
        <v>14618.853311596253</v>
      </c>
      <c r="E68" s="56">
        <f t="shared" si="12"/>
        <v>177.980862774359</v>
      </c>
      <c r="F68" s="56">
        <f t="shared" si="12"/>
        <v>1736.5991948814774</v>
      </c>
      <c r="G68" s="57">
        <f t="shared" si="12"/>
        <v>333.377514984234</v>
      </c>
      <c r="H68" s="61">
        <f t="shared" si="12"/>
        <v>24417.813550299994</v>
      </c>
    </row>
    <row r="70" ht="15">
      <c r="A70" s="62">
        <v>1993</v>
      </c>
    </row>
    <row r="71" spans="1:8" ht="15">
      <c r="A71" s="52" t="s">
        <v>122</v>
      </c>
      <c r="B71" s="82" t="s">
        <v>124</v>
      </c>
      <c r="C71" s="82" t="s">
        <v>125</v>
      </c>
      <c r="D71" s="82" t="s">
        <v>126</v>
      </c>
      <c r="E71" s="82" t="s">
        <v>127</v>
      </c>
      <c r="F71" s="82" t="s">
        <v>130</v>
      </c>
      <c r="G71" s="80" t="s">
        <v>128</v>
      </c>
      <c r="H71" s="80" t="s">
        <v>129</v>
      </c>
    </row>
    <row r="72" spans="1:8" ht="15">
      <c r="A72" s="53" t="s">
        <v>123</v>
      </c>
      <c r="B72" s="83"/>
      <c r="C72" s="83"/>
      <c r="D72" s="83"/>
      <c r="E72" s="83"/>
      <c r="F72" s="83"/>
      <c r="G72" s="81"/>
      <c r="H72" s="81"/>
    </row>
    <row r="73" spans="1:8" ht="15">
      <c r="A73" s="54" t="s">
        <v>124</v>
      </c>
      <c r="B73" s="46">
        <f>$E$4</f>
        <v>2415.469927313232</v>
      </c>
      <c r="C73" s="46">
        <f>$E$6</f>
        <v>1.8563930872641003</v>
      </c>
      <c r="D73" s="46">
        <f>$E$7</f>
        <v>16.237881768863872</v>
      </c>
      <c r="E73" s="47">
        <v>0</v>
      </c>
      <c r="F73" s="46">
        <f>$E$8</f>
        <v>0.9453170096811847</v>
      </c>
      <c r="G73" s="51">
        <f>$E$9</f>
        <v>0.1244075964208423</v>
      </c>
      <c r="H73" s="58">
        <f aca="true" t="shared" si="13" ref="H73:H78">SUM(B73:G73)</f>
        <v>2434.6339267754624</v>
      </c>
    </row>
    <row r="74" spans="1:8" ht="15">
      <c r="A74" s="54" t="s">
        <v>125</v>
      </c>
      <c r="B74" s="46">
        <f>$E$13</f>
        <v>0.00939627702812551</v>
      </c>
      <c r="C74" s="46">
        <f>$E$11</f>
        <v>5121.850971984521</v>
      </c>
      <c r="D74" s="46">
        <f>$E$14</f>
        <v>95.94818055555555</v>
      </c>
      <c r="E74" s="47">
        <v>0</v>
      </c>
      <c r="F74" s="46">
        <f>$E$15</f>
        <v>4.6625000000000005</v>
      </c>
      <c r="G74" s="48">
        <v>0</v>
      </c>
      <c r="H74" s="59">
        <f t="shared" si="13"/>
        <v>5222.471048817104</v>
      </c>
    </row>
    <row r="75" spans="1:8" ht="15">
      <c r="A75" s="54" t="s">
        <v>126</v>
      </c>
      <c r="B75" s="46">
        <f>$E$19</f>
        <v>0.26888979253599243</v>
      </c>
      <c r="C75" s="46">
        <f>$E$20</f>
        <v>83.44730555555556</v>
      </c>
      <c r="D75" s="46">
        <f>$E$17</f>
        <v>14410.17408759366</v>
      </c>
      <c r="E75" s="46">
        <f>$E$21</f>
        <v>0.34716745221445233</v>
      </c>
      <c r="F75" s="46">
        <f>$E$22</f>
        <v>0.9424374999999999</v>
      </c>
      <c r="G75" s="48">
        <v>0</v>
      </c>
      <c r="H75" s="59">
        <f t="shared" si="13"/>
        <v>14495.179887893966</v>
      </c>
    </row>
    <row r="76" spans="1:8" ht="15">
      <c r="A76" s="54" t="s">
        <v>127</v>
      </c>
      <c r="B76" s="47">
        <v>0</v>
      </c>
      <c r="C76" s="47">
        <v>0</v>
      </c>
      <c r="D76" s="46">
        <f>$E$26</f>
        <v>0.014125</v>
      </c>
      <c r="E76" s="46">
        <f>$E$24</f>
        <v>177.29005911993005</v>
      </c>
      <c r="F76" s="47">
        <v>0</v>
      </c>
      <c r="G76" s="48">
        <v>0</v>
      </c>
      <c r="H76" s="59">
        <f t="shared" si="13"/>
        <v>177.30418411993006</v>
      </c>
    </row>
    <row r="77" spans="1:8" ht="15">
      <c r="A77" s="54" t="s">
        <v>130</v>
      </c>
      <c r="B77" s="46">
        <f>$E$30</f>
        <v>0.5785811079298548</v>
      </c>
      <c r="C77" s="46">
        <f>$E$31</f>
        <v>2.4746805555555556</v>
      </c>
      <c r="D77" s="46">
        <f>$E$32</f>
        <v>13.462277777777778</v>
      </c>
      <c r="E77" s="47">
        <v>0</v>
      </c>
      <c r="F77" s="46">
        <f>$E$28</f>
        <v>1738.9671030245277</v>
      </c>
      <c r="G77" s="48">
        <v>0</v>
      </c>
      <c r="H77" s="59">
        <f t="shared" si="13"/>
        <v>1755.4826424657908</v>
      </c>
    </row>
    <row r="78" spans="1:8" ht="15">
      <c r="A78" s="54" t="s">
        <v>128</v>
      </c>
      <c r="B78" s="49">
        <v>0</v>
      </c>
      <c r="C78" s="49">
        <v>0</v>
      </c>
      <c r="D78" s="49">
        <v>0</v>
      </c>
      <c r="E78" s="49">
        <v>0</v>
      </c>
      <c r="F78" s="49">
        <v>0</v>
      </c>
      <c r="G78" s="50">
        <f>$E$34</f>
        <v>332.74186022773927</v>
      </c>
      <c r="H78" s="60">
        <f t="shared" si="13"/>
        <v>332.74186022773927</v>
      </c>
    </row>
    <row r="79" spans="1:8" ht="15">
      <c r="A79" s="53" t="s">
        <v>129</v>
      </c>
      <c r="B79" s="55">
        <f aca="true" t="shared" si="14" ref="B79:H79">SUM(B73:B78)</f>
        <v>2416.3267944907257</v>
      </c>
      <c r="C79" s="56">
        <f t="shared" si="14"/>
        <v>5209.629351182896</v>
      </c>
      <c r="D79" s="56">
        <f t="shared" si="14"/>
        <v>14535.836552695857</v>
      </c>
      <c r="E79" s="56">
        <f t="shared" si="14"/>
        <v>177.6372265721445</v>
      </c>
      <c r="F79" s="56">
        <f t="shared" si="14"/>
        <v>1745.517357534209</v>
      </c>
      <c r="G79" s="57">
        <f t="shared" si="14"/>
        <v>332.8662678241601</v>
      </c>
      <c r="H79" s="61">
        <f t="shared" si="14"/>
        <v>24417.813550299994</v>
      </c>
    </row>
    <row r="81" ht="15">
      <c r="A81" s="62">
        <v>1994</v>
      </c>
    </row>
    <row r="82" spans="1:8" ht="15">
      <c r="A82" s="52" t="s">
        <v>122</v>
      </c>
      <c r="B82" s="82" t="s">
        <v>124</v>
      </c>
      <c r="C82" s="82" t="s">
        <v>125</v>
      </c>
      <c r="D82" s="82" t="s">
        <v>126</v>
      </c>
      <c r="E82" s="82" t="s">
        <v>127</v>
      </c>
      <c r="F82" s="82" t="s">
        <v>130</v>
      </c>
      <c r="G82" s="80" t="s">
        <v>128</v>
      </c>
      <c r="H82" s="80" t="s">
        <v>129</v>
      </c>
    </row>
    <row r="83" spans="1:8" ht="15">
      <c r="A83" s="53" t="s">
        <v>123</v>
      </c>
      <c r="B83" s="83"/>
      <c r="C83" s="83"/>
      <c r="D83" s="83"/>
      <c r="E83" s="83"/>
      <c r="F83" s="83"/>
      <c r="G83" s="81"/>
      <c r="H83" s="81"/>
    </row>
    <row r="84" spans="1:8" ht="15">
      <c r="A84" s="54" t="s">
        <v>124</v>
      </c>
      <c r="B84" s="46">
        <f>$F$4</f>
        <v>2433.7653598842176</v>
      </c>
      <c r="C84" s="46">
        <f>$F$6</f>
        <v>2.0371832684748967</v>
      </c>
      <c r="D84" s="46">
        <f>$F$7</f>
        <v>15.481306769427617</v>
      </c>
      <c r="E84" s="47">
        <v>0</v>
      </c>
      <c r="F84" s="46">
        <f>$F$8</f>
        <v>1.0894366430381024</v>
      </c>
      <c r="G84" s="51">
        <f>$F$9</f>
        <v>0.1310727932593827</v>
      </c>
      <c r="H84" s="58">
        <f aca="true" t="shared" si="15" ref="H84:H89">SUM(B84:G84)</f>
        <v>2452.504359358418</v>
      </c>
    </row>
    <row r="85" spans="1:8" ht="15">
      <c r="A85" s="54" t="s">
        <v>125</v>
      </c>
      <c r="B85" s="46">
        <f>$F$13</f>
        <v>0.00939627702812551</v>
      </c>
      <c r="C85" s="46">
        <f>$F$11</f>
        <v>5143.673596893916</v>
      </c>
      <c r="D85" s="46">
        <f>$F$14</f>
        <v>95.94818055555555</v>
      </c>
      <c r="E85" s="47">
        <v>0</v>
      </c>
      <c r="F85" s="46">
        <f>$F$15</f>
        <v>4.6625000000000005</v>
      </c>
      <c r="G85" s="48">
        <v>0</v>
      </c>
      <c r="H85" s="59">
        <f t="shared" si="15"/>
        <v>5244.293673726499</v>
      </c>
    </row>
    <row r="86" spans="1:8" ht="15">
      <c r="A86" s="54" t="s">
        <v>126</v>
      </c>
      <c r="B86" s="46">
        <f>$F$19</f>
        <v>0.26888979253599243</v>
      </c>
      <c r="C86" s="46">
        <f>$F$20</f>
        <v>83.44730555555556</v>
      </c>
      <c r="D86" s="46">
        <f>$F$17</f>
        <v>14362.526935560349</v>
      </c>
      <c r="E86" s="46">
        <f>$F$21</f>
        <v>0.34716745221445255</v>
      </c>
      <c r="F86" s="46">
        <f>$F$22</f>
        <v>0.9424374999999999</v>
      </c>
      <c r="G86" s="48">
        <v>0</v>
      </c>
      <c r="H86" s="59">
        <f t="shared" si="15"/>
        <v>14447.532735860656</v>
      </c>
    </row>
    <row r="87" spans="1:8" ht="15">
      <c r="A87" s="54" t="s">
        <v>127</v>
      </c>
      <c r="B87" s="47">
        <v>0</v>
      </c>
      <c r="C87" s="47">
        <v>0</v>
      </c>
      <c r="D87" s="46">
        <f>$F$26</f>
        <v>0.0211875</v>
      </c>
      <c r="E87" s="46">
        <f>$F$24</f>
        <v>176.9464229177156</v>
      </c>
      <c r="F87" s="47">
        <v>0</v>
      </c>
      <c r="G87" s="48">
        <v>0</v>
      </c>
      <c r="H87" s="59">
        <f t="shared" si="15"/>
        <v>176.9676104177156</v>
      </c>
    </row>
    <row r="88" spans="1:8" ht="15">
      <c r="A88" s="54" t="s">
        <v>130</v>
      </c>
      <c r="B88" s="46">
        <f>$F$30</f>
        <v>0.5829811079298549</v>
      </c>
      <c r="C88" s="46">
        <f>$F$31</f>
        <v>2.4746805555555556</v>
      </c>
      <c r="D88" s="46">
        <f>$F$32</f>
        <v>13.462277777777778</v>
      </c>
      <c r="E88" s="47">
        <v>0</v>
      </c>
      <c r="F88" s="46">
        <f>$F$28</f>
        <v>1747.8928432078494</v>
      </c>
      <c r="G88" s="48">
        <v>0</v>
      </c>
      <c r="H88" s="59">
        <f t="shared" si="15"/>
        <v>1764.4127826491126</v>
      </c>
    </row>
    <row r="89" spans="1:8" ht="15">
      <c r="A89" s="54" t="s">
        <v>128</v>
      </c>
      <c r="B89" s="49">
        <v>0</v>
      </c>
      <c r="C89" s="49">
        <v>0</v>
      </c>
      <c r="D89" s="49">
        <v>0</v>
      </c>
      <c r="E89" s="49">
        <v>0</v>
      </c>
      <c r="F89" s="49">
        <v>0</v>
      </c>
      <c r="G89" s="50">
        <f>$F$34</f>
        <v>332.1023882875969</v>
      </c>
      <c r="H89" s="60">
        <f t="shared" si="15"/>
        <v>332.1023882875969</v>
      </c>
    </row>
    <row r="90" spans="1:8" ht="15">
      <c r="A90" s="53" t="s">
        <v>129</v>
      </c>
      <c r="B90" s="55">
        <f aca="true" t="shared" si="16" ref="B90:H90">SUM(B84:B89)</f>
        <v>2434.626627061711</v>
      </c>
      <c r="C90" s="56">
        <f t="shared" si="16"/>
        <v>5231.632766273502</v>
      </c>
      <c r="D90" s="56">
        <f t="shared" si="16"/>
        <v>14487.439888163111</v>
      </c>
      <c r="E90" s="56">
        <f t="shared" si="16"/>
        <v>177.29359036993006</v>
      </c>
      <c r="F90" s="56">
        <f t="shared" si="16"/>
        <v>1754.5872173508876</v>
      </c>
      <c r="G90" s="57">
        <f t="shared" si="16"/>
        <v>332.2334610808563</v>
      </c>
      <c r="H90" s="61">
        <f t="shared" si="16"/>
        <v>24417.813550299998</v>
      </c>
    </row>
    <row r="92" ht="15">
      <c r="A92" s="62">
        <v>1995</v>
      </c>
    </row>
    <row r="93" spans="1:8" ht="15">
      <c r="A93" s="52" t="s">
        <v>122</v>
      </c>
      <c r="B93" s="82" t="s">
        <v>124</v>
      </c>
      <c r="C93" s="82" t="s">
        <v>125</v>
      </c>
      <c r="D93" s="82" t="s">
        <v>126</v>
      </c>
      <c r="E93" s="82" t="s">
        <v>127</v>
      </c>
      <c r="F93" s="82" t="s">
        <v>130</v>
      </c>
      <c r="G93" s="80" t="s">
        <v>128</v>
      </c>
      <c r="H93" s="80" t="s">
        <v>129</v>
      </c>
    </row>
    <row r="94" spans="1:8" ht="15">
      <c r="A94" s="53" t="s">
        <v>123</v>
      </c>
      <c r="B94" s="83"/>
      <c r="C94" s="83"/>
      <c r="D94" s="83"/>
      <c r="E94" s="83"/>
      <c r="F94" s="83"/>
      <c r="G94" s="81"/>
      <c r="H94" s="81"/>
    </row>
    <row r="95" spans="1:8" ht="15">
      <c r="A95" s="54" t="s">
        <v>124</v>
      </c>
      <c r="B95" s="46">
        <f>$G$4</f>
        <v>2451.6722924914734</v>
      </c>
      <c r="C95" s="46">
        <f>$G$6</f>
        <v>1.9452698563531048</v>
      </c>
      <c r="D95" s="46">
        <f>$G$7</f>
        <v>17.186378338502834</v>
      </c>
      <c r="E95" s="47">
        <v>0</v>
      </c>
      <c r="F95" s="46">
        <f>$G$8</f>
        <v>0.9821751363792535</v>
      </c>
      <c r="G95" s="51">
        <f>$G$9</f>
        <v>0.13417610025481153</v>
      </c>
      <c r="H95" s="58">
        <f aca="true" t="shared" si="17" ref="H95:H100">SUM(B95:G95)</f>
        <v>2471.9202919229638</v>
      </c>
    </row>
    <row r="96" spans="1:8" ht="15">
      <c r="A96" s="54" t="s">
        <v>125</v>
      </c>
      <c r="B96" s="46">
        <f>$G$13</f>
        <v>0.00939627702812551</v>
      </c>
      <c r="C96" s="46">
        <f>$G$11</f>
        <v>5123.117063599977</v>
      </c>
      <c r="D96" s="46">
        <f>$G$14</f>
        <v>95.94818055555555</v>
      </c>
      <c r="E96" s="47">
        <v>0</v>
      </c>
      <c r="F96" s="46">
        <f>$G$15</f>
        <v>4.6625000000000005</v>
      </c>
      <c r="G96" s="48">
        <v>0</v>
      </c>
      <c r="H96" s="59">
        <f t="shared" si="17"/>
        <v>5223.73714043256</v>
      </c>
    </row>
    <row r="97" spans="1:8" ht="15">
      <c r="A97" s="54" t="s">
        <v>126</v>
      </c>
      <c r="B97" s="46">
        <f>$G$19</f>
        <v>0.26888979253599243</v>
      </c>
      <c r="C97" s="46">
        <f>$G$20</f>
        <v>83.44730555555556</v>
      </c>
      <c r="D97" s="46">
        <f>$G$17</f>
        <v>14355.593203658464</v>
      </c>
      <c r="E97" s="46">
        <f>$G$21</f>
        <v>0.34716745221445233</v>
      </c>
      <c r="F97" s="46">
        <f>$G$22</f>
        <v>0.9424374999999999</v>
      </c>
      <c r="G97" s="48">
        <v>0</v>
      </c>
      <c r="H97" s="59">
        <f t="shared" si="17"/>
        <v>14440.59900395877</v>
      </c>
    </row>
    <row r="98" spans="1:8" ht="15">
      <c r="A98" s="54" t="s">
        <v>127</v>
      </c>
      <c r="B98" s="47">
        <v>0</v>
      </c>
      <c r="C98" s="47">
        <v>0</v>
      </c>
      <c r="D98" s="46">
        <f>$G$26</f>
        <v>0.32825</v>
      </c>
      <c r="E98" s="46">
        <f>$G$24</f>
        <v>176.60278671550117</v>
      </c>
      <c r="F98" s="47">
        <v>0</v>
      </c>
      <c r="G98" s="48">
        <v>0</v>
      </c>
      <c r="H98" s="59">
        <f t="shared" si="17"/>
        <v>176.93103671550116</v>
      </c>
    </row>
    <row r="99" spans="1:8" ht="15">
      <c r="A99" s="54" t="s">
        <v>130</v>
      </c>
      <c r="B99" s="46">
        <f>$G$30</f>
        <v>0.5289811079298549</v>
      </c>
      <c r="C99" s="46">
        <f>$G$31</f>
        <v>2.4746805555555556</v>
      </c>
      <c r="D99" s="46">
        <f>$G$32</f>
        <v>13.462277777777778</v>
      </c>
      <c r="E99" s="47">
        <v>0</v>
      </c>
      <c r="F99" s="46">
        <f>$G$28</f>
        <v>1756.9734739611788</v>
      </c>
      <c r="G99" s="48">
        <v>0</v>
      </c>
      <c r="H99" s="59">
        <f t="shared" si="17"/>
        <v>1773.439413402442</v>
      </c>
    </row>
    <row r="100" spans="1:8" ht="15">
      <c r="A100" s="54" t="s">
        <v>128</v>
      </c>
      <c r="B100" s="49">
        <v>0</v>
      </c>
      <c r="C100" s="49">
        <v>0</v>
      </c>
      <c r="D100" s="49">
        <v>0</v>
      </c>
      <c r="E100" s="49">
        <v>0</v>
      </c>
      <c r="F100" s="49">
        <v>0</v>
      </c>
      <c r="G100" s="50">
        <f>$G$34</f>
        <v>331.1866638677599</v>
      </c>
      <c r="H100" s="60">
        <f t="shared" si="17"/>
        <v>331.1866638677599</v>
      </c>
    </row>
    <row r="101" spans="1:8" ht="15">
      <c r="A101" s="53" t="s">
        <v>129</v>
      </c>
      <c r="B101" s="55">
        <f aca="true" t="shared" si="18" ref="B101:H101">SUM(B95:B100)</f>
        <v>2452.479559668967</v>
      </c>
      <c r="C101" s="56">
        <f t="shared" si="18"/>
        <v>5210.984319567441</v>
      </c>
      <c r="D101" s="56">
        <f t="shared" si="18"/>
        <v>14482.518290330301</v>
      </c>
      <c r="E101" s="56">
        <f t="shared" si="18"/>
        <v>176.94995416771562</v>
      </c>
      <c r="F101" s="56">
        <f t="shared" si="18"/>
        <v>1763.560586597558</v>
      </c>
      <c r="G101" s="57">
        <f t="shared" si="18"/>
        <v>331.3208399680147</v>
      </c>
      <c r="H101" s="61">
        <f t="shared" si="18"/>
        <v>24417.813550299998</v>
      </c>
    </row>
    <row r="103" ht="15">
      <c r="A103" s="62">
        <v>1996</v>
      </c>
    </row>
    <row r="104" spans="1:8" ht="15">
      <c r="A104" s="52" t="s">
        <v>122</v>
      </c>
      <c r="B104" s="82" t="s">
        <v>124</v>
      </c>
      <c r="C104" s="82" t="s">
        <v>125</v>
      </c>
      <c r="D104" s="82" t="s">
        <v>126</v>
      </c>
      <c r="E104" s="82" t="s">
        <v>127</v>
      </c>
      <c r="F104" s="82" t="s">
        <v>130</v>
      </c>
      <c r="G104" s="80" t="s">
        <v>128</v>
      </c>
      <c r="H104" s="80" t="s">
        <v>129</v>
      </c>
    </row>
    <row r="105" spans="1:8" ht="15">
      <c r="A105" s="53" t="s">
        <v>123</v>
      </c>
      <c r="B105" s="83"/>
      <c r="C105" s="83"/>
      <c r="D105" s="83"/>
      <c r="E105" s="83"/>
      <c r="F105" s="83"/>
      <c r="G105" s="81"/>
      <c r="H105" s="81"/>
    </row>
    <row r="106" spans="1:8" ht="15">
      <c r="A106" s="54" t="s">
        <v>124</v>
      </c>
      <c r="B106" s="46">
        <f>$H$4</f>
        <v>2471.063125026671</v>
      </c>
      <c r="C106" s="46">
        <f>$H$6</f>
        <v>1.6429381620166594</v>
      </c>
      <c r="D106" s="46">
        <f>$H$7</f>
        <v>14.085218827106656</v>
      </c>
      <c r="E106" s="47">
        <v>0</v>
      </c>
      <c r="F106" s="46">
        <f>$H$8</f>
        <v>0.8412828276128954</v>
      </c>
      <c r="G106" s="51">
        <f>$H$9</f>
        <v>0.1105597160737892</v>
      </c>
      <c r="H106" s="58">
        <f aca="true" t="shared" si="19" ref="H106:H111">SUM(B106:G106)</f>
        <v>2487.7431245594803</v>
      </c>
    </row>
    <row r="107" spans="1:8" ht="15">
      <c r="A107" s="54" t="s">
        <v>125</v>
      </c>
      <c r="B107" s="46">
        <f>$H$13</f>
        <v>0.00939627702812551</v>
      </c>
      <c r="C107" s="46">
        <f>$H$11</f>
        <v>5127.562748304161</v>
      </c>
      <c r="D107" s="46">
        <f>$H$14</f>
        <v>95.94818055555555</v>
      </c>
      <c r="E107" s="47">
        <v>0</v>
      </c>
      <c r="F107" s="46">
        <f>$H$15</f>
        <v>4.6625000000000005</v>
      </c>
      <c r="G107" s="48">
        <v>0</v>
      </c>
      <c r="H107" s="59">
        <f t="shared" si="19"/>
        <v>5228.182825136744</v>
      </c>
    </row>
    <row r="108" spans="1:8" ht="15">
      <c r="A108" s="54" t="s">
        <v>126</v>
      </c>
      <c r="B108" s="46">
        <f>$H$19</f>
        <v>0.26888979253599243</v>
      </c>
      <c r="C108" s="46">
        <f>$H$20</f>
        <v>83.44730555555556</v>
      </c>
      <c r="D108" s="46">
        <f>$H$17</f>
        <v>14327.602443385467</v>
      </c>
      <c r="E108" s="46">
        <f>$H$21</f>
        <v>0.34716745221445233</v>
      </c>
      <c r="F108" s="46">
        <f>$H$22</f>
        <v>0.9424374999999999</v>
      </c>
      <c r="G108" s="48">
        <v>0</v>
      </c>
      <c r="H108" s="59">
        <f t="shared" si="19"/>
        <v>14412.608243685774</v>
      </c>
    </row>
    <row r="109" spans="1:8" ht="15">
      <c r="A109" s="54" t="s">
        <v>127</v>
      </c>
      <c r="B109" s="47">
        <v>0</v>
      </c>
      <c r="C109" s="47">
        <v>0</v>
      </c>
      <c r="D109" s="46">
        <f>$H$26</f>
        <v>0.0353125</v>
      </c>
      <c r="E109" s="46">
        <f>$H$24</f>
        <v>176.55915051328674</v>
      </c>
      <c r="F109" s="47">
        <v>0</v>
      </c>
      <c r="G109" s="48">
        <v>0</v>
      </c>
      <c r="H109" s="59">
        <f t="shared" si="19"/>
        <v>176.59446301328674</v>
      </c>
    </row>
    <row r="110" spans="1:8" ht="15">
      <c r="A110" s="54" t="s">
        <v>130</v>
      </c>
      <c r="B110" s="46">
        <f>$H$30</f>
        <v>0.5747811079298549</v>
      </c>
      <c r="C110" s="46">
        <f>$H$31</f>
        <v>2.4746805555555556</v>
      </c>
      <c r="D110" s="46">
        <f>$H$32</f>
        <v>13.462277777777778</v>
      </c>
      <c r="E110" s="47">
        <v>0</v>
      </c>
      <c r="F110" s="46">
        <f>$H$28</f>
        <v>1766.021020115562</v>
      </c>
      <c r="G110" s="48">
        <v>0</v>
      </c>
      <c r="H110" s="59">
        <f t="shared" si="19"/>
        <v>1782.532759556825</v>
      </c>
    </row>
    <row r="111" spans="1:8" ht="15">
      <c r="A111" s="54" t="s">
        <v>128</v>
      </c>
      <c r="B111" s="49">
        <v>0</v>
      </c>
      <c r="C111" s="49">
        <v>0</v>
      </c>
      <c r="D111" s="49">
        <v>0</v>
      </c>
      <c r="E111" s="49">
        <v>0</v>
      </c>
      <c r="F111" s="49">
        <v>0</v>
      </c>
      <c r="G111" s="50">
        <f>$H$34</f>
        <v>330.1521343478844</v>
      </c>
      <c r="H111" s="60">
        <f t="shared" si="19"/>
        <v>330.1521343478844</v>
      </c>
    </row>
    <row r="112" spans="1:8" ht="15">
      <c r="A112" s="53" t="s">
        <v>129</v>
      </c>
      <c r="B112" s="55">
        <f aca="true" t="shared" si="20" ref="B112:H112">SUM(B106:B111)</f>
        <v>2471.916192204165</v>
      </c>
      <c r="C112" s="56">
        <f t="shared" si="20"/>
        <v>5215.127672577289</v>
      </c>
      <c r="D112" s="56">
        <f t="shared" si="20"/>
        <v>14451.133433045909</v>
      </c>
      <c r="E112" s="56">
        <f t="shared" si="20"/>
        <v>176.9063179655012</v>
      </c>
      <c r="F112" s="56">
        <f t="shared" si="20"/>
        <v>1772.467240443175</v>
      </c>
      <c r="G112" s="57">
        <f t="shared" si="20"/>
        <v>330.2626940639582</v>
      </c>
      <c r="H112" s="61">
        <f t="shared" si="20"/>
        <v>24417.813550299998</v>
      </c>
    </row>
    <row r="114" ht="15">
      <c r="A114" s="62">
        <v>1997</v>
      </c>
    </row>
    <row r="115" spans="1:8" ht="15">
      <c r="A115" s="52" t="s">
        <v>122</v>
      </c>
      <c r="B115" s="82" t="s">
        <v>124</v>
      </c>
      <c r="C115" s="82" t="s">
        <v>125</v>
      </c>
      <c r="D115" s="82" t="s">
        <v>126</v>
      </c>
      <c r="E115" s="82" t="s">
        <v>127</v>
      </c>
      <c r="F115" s="82" t="s">
        <v>130</v>
      </c>
      <c r="G115" s="80" t="s">
        <v>128</v>
      </c>
      <c r="H115" s="80" t="s">
        <v>129</v>
      </c>
    </row>
    <row r="116" spans="1:8" ht="15">
      <c r="A116" s="53" t="s">
        <v>123</v>
      </c>
      <c r="B116" s="83"/>
      <c r="C116" s="83"/>
      <c r="D116" s="83"/>
      <c r="E116" s="83"/>
      <c r="F116" s="83"/>
      <c r="G116" s="81"/>
      <c r="H116" s="81"/>
    </row>
    <row r="117" spans="1:8" ht="15">
      <c r="A117" s="54" t="s">
        <v>124</v>
      </c>
      <c r="B117" s="46">
        <f>$I$4</f>
        <v>2486.8465486237565</v>
      </c>
      <c r="C117" s="46">
        <f>$I$6</f>
        <v>1.6869197333539336</v>
      </c>
      <c r="D117" s="46">
        <f>$I$7</f>
        <v>14.948297352426467</v>
      </c>
      <c r="E117" s="47">
        <v>0</v>
      </c>
      <c r="F117" s="46">
        <f>$I$8</f>
        <v>0.8472778740561401</v>
      </c>
      <c r="G117" s="51">
        <f>$I$9</f>
        <v>0.11550454646345899</v>
      </c>
      <c r="H117" s="58">
        <f aca="true" t="shared" si="21" ref="H117:H122">SUM(B117:G117)</f>
        <v>2504.4445481300563</v>
      </c>
    </row>
    <row r="118" spans="1:8" ht="15">
      <c r="A118" s="54" t="s">
        <v>125</v>
      </c>
      <c r="B118" s="46">
        <f>$I$13</f>
        <v>0.00939627702812551</v>
      </c>
      <c r="C118" s="46">
        <f>$I$11</f>
        <v>5180.186629918492</v>
      </c>
      <c r="D118" s="46">
        <f>$I$14</f>
        <v>95.94818055555555</v>
      </c>
      <c r="E118" s="47">
        <v>0</v>
      </c>
      <c r="F118" s="46">
        <f>$I$15</f>
        <v>4.6625000000000005</v>
      </c>
      <c r="G118" s="48">
        <v>0</v>
      </c>
      <c r="H118" s="59">
        <f t="shared" si="21"/>
        <v>5280.806706751076</v>
      </c>
    </row>
    <row r="119" spans="1:8" ht="15">
      <c r="A119" s="54" t="s">
        <v>126</v>
      </c>
      <c r="B119" s="46">
        <f>$I$19</f>
        <v>0.344907845597771</v>
      </c>
      <c r="C119" s="46">
        <f>$I$20</f>
        <v>83.44730555555556</v>
      </c>
      <c r="D119" s="46">
        <f>$I$17</f>
        <v>14250.551486080007</v>
      </c>
      <c r="E119" s="46">
        <f>$I$21</f>
        <v>0.34716745221445255</v>
      </c>
      <c r="F119" s="46">
        <f>$I$22</f>
        <v>0.9424374999999999</v>
      </c>
      <c r="G119" s="48">
        <v>0</v>
      </c>
      <c r="H119" s="59">
        <f t="shared" si="21"/>
        <v>14335.633304433375</v>
      </c>
    </row>
    <row r="120" spans="1:8" ht="15">
      <c r="A120" s="54" t="s">
        <v>127</v>
      </c>
      <c r="B120" s="47">
        <v>0</v>
      </c>
      <c r="C120" s="47">
        <v>0</v>
      </c>
      <c r="D120" s="46">
        <f>$I$26</f>
        <v>0.0353125</v>
      </c>
      <c r="E120" s="46">
        <f>$I$24</f>
        <v>176.21904556107228</v>
      </c>
      <c r="F120" s="47">
        <v>0</v>
      </c>
      <c r="G120" s="48">
        <v>0</v>
      </c>
      <c r="H120" s="59">
        <f t="shared" si="21"/>
        <v>176.25435806107228</v>
      </c>
    </row>
    <row r="121" spans="1:8" ht="15">
      <c r="A121" s="54" t="s">
        <v>130</v>
      </c>
      <c r="B121" s="46">
        <f>$I$30</f>
        <v>0.6315811079298549</v>
      </c>
      <c r="C121" s="46">
        <f>$I$31</f>
        <v>2.4746805555555556</v>
      </c>
      <c r="D121" s="46">
        <f>$I$32</f>
        <v>13.462277777777778</v>
      </c>
      <c r="E121" s="47">
        <v>0</v>
      </c>
      <c r="F121" s="46">
        <f>$I$28</f>
        <v>1774.9896225923403</v>
      </c>
      <c r="G121" s="48">
        <v>0</v>
      </c>
      <c r="H121" s="59">
        <f t="shared" si="21"/>
        <v>1791.5581620336036</v>
      </c>
    </row>
    <row r="122" spans="1:8" ht="15">
      <c r="A122" s="54" t="s">
        <v>128</v>
      </c>
      <c r="B122" s="49">
        <v>0</v>
      </c>
      <c r="C122" s="49">
        <v>0</v>
      </c>
      <c r="D122" s="49">
        <v>0</v>
      </c>
      <c r="E122" s="49">
        <v>0</v>
      </c>
      <c r="F122" s="49">
        <v>0</v>
      </c>
      <c r="G122" s="50">
        <f>$I$34</f>
        <v>329.11647089081407</v>
      </c>
      <c r="H122" s="60">
        <f t="shared" si="21"/>
        <v>329.11647089081407</v>
      </c>
    </row>
    <row r="123" spans="1:8" ht="15">
      <c r="A123" s="53" t="s">
        <v>129</v>
      </c>
      <c r="B123" s="55">
        <f aca="true" t="shared" si="22" ref="B123:H123">SUM(B117:B122)</f>
        <v>2487.832433854312</v>
      </c>
      <c r="C123" s="56">
        <f t="shared" si="22"/>
        <v>5267.795535762957</v>
      </c>
      <c r="D123" s="56">
        <f t="shared" si="22"/>
        <v>14374.945554265767</v>
      </c>
      <c r="E123" s="56">
        <f t="shared" si="22"/>
        <v>176.56621301328673</v>
      </c>
      <c r="F123" s="56">
        <f t="shared" si="22"/>
        <v>1781.4418379663964</v>
      </c>
      <c r="G123" s="57">
        <f t="shared" si="22"/>
        <v>329.2319754372775</v>
      </c>
      <c r="H123" s="61">
        <f t="shared" si="22"/>
        <v>24417.8135503</v>
      </c>
    </row>
    <row r="125" ht="15">
      <c r="A125" s="62">
        <v>1998</v>
      </c>
    </row>
    <row r="126" spans="1:8" ht="15">
      <c r="A126" s="52" t="s">
        <v>122</v>
      </c>
      <c r="B126" s="82" t="s">
        <v>124</v>
      </c>
      <c r="C126" s="82" t="s">
        <v>125</v>
      </c>
      <c r="D126" s="82" t="s">
        <v>126</v>
      </c>
      <c r="E126" s="82" t="s">
        <v>127</v>
      </c>
      <c r="F126" s="82" t="s">
        <v>130</v>
      </c>
      <c r="G126" s="80" t="s">
        <v>128</v>
      </c>
      <c r="H126" s="80" t="s">
        <v>129</v>
      </c>
    </row>
    <row r="127" spans="1:8" ht="15">
      <c r="A127" s="53" t="s">
        <v>123</v>
      </c>
      <c r="B127" s="83"/>
      <c r="C127" s="83"/>
      <c r="D127" s="83"/>
      <c r="E127" s="83"/>
      <c r="F127" s="83"/>
      <c r="G127" s="81"/>
      <c r="H127" s="81"/>
    </row>
    <row r="128" spans="1:8" ht="15">
      <c r="A128" s="54" t="s">
        <v>124</v>
      </c>
      <c r="B128" s="46">
        <f>$J$4</f>
        <v>2503.567829481981</v>
      </c>
      <c r="C128" s="46">
        <f>$J$6</f>
        <v>1.6089853697909489</v>
      </c>
      <c r="D128" s="46">
        <f>$J$7</f>
        <v>14.376916374586544</v>
      </c>
      <c r="E128" s="47">
        <v>0</v>
      </c>
      <c r="F128" s="46">
        <f>$J$8</f>
        <v>0.8076903013270759</v>
      </c>
      <c r="G128" s="51">
        <f>$J$9</f>
        <v>0.11240748039543019</v>
      </c>
      <c r="H128" s="58">
        <f aca="true" t="shared" si="23" ref="H128:H133">SUM(B128:G128)</f>
        <v>2520.473829008081</v>
      </c>
    </row>
    <row r="129" spans="1:8" ht="15">
      <c r="A129" s="54" t="s">
        <v>125</v>
      </c>
      <c r="B129" s="46">
        <f>$J$13</f>
        <v>0.00939627702812551</v>
      </c>
      <c r="C129" s="46">
        <f>$J$11</f>
        <v>5207.336908243256</v>
      </c>
      <c r="D129" s="46">
        <f>$J$14</f>
        <v>95.94818055555555</v>
      </c>
      <c r="E129" s="47">
        <v>0</v>
      </c>
      <c r="F129" s="46">
        <f>$J$15</f>
        <v>4.6625000000000005</v>
      </c>
      <c r="G129" s="48">
        <v>0</v>
      </c>
      <c r="H129" s="59">
        <f t="shared" si="23"/>
        <v>5307.95698507584</v>
      </c>
    </row>
    <row r="130" spans="1:8" ht="15">
      <c r="A130" s="54" t="s">
        <v>126</v>
      </c>
      <c r="B130" s="46">
        <f>$J$19</f>
        <v>0.26599328959777097</v>
      </c>
      <c r="C130" s="46">
        <f>$J$20</f>
        <v>83.44730555555556</v>
      </c>
      <c r="D130" s="46">
        <f>$J$17</f>
        <v>14199.936959208848</v>
      </c>
      <c r="E130" s="46">
        <f>$J$21</f>
        <v>0.3471674522144521</v>
      </c>
      <c r="F130" s="46">
        <f>$J$22</f>
        <v>0.9424374999999999</v>
      </c>
      <c r="G130" s="48">
        <v>0</v>
      </c>
      <c r="H130" s="59">
        <f t="shared" si="23"/>
        <v>14284.939863006217</v>
      </c>
    </row>
    <row r="131" spans="1:8" ht="15">
      <c r="A131" s="54" t="s">
        <v>127</v>
      </c>
      <c r="B131" s="47">
        <v>0</v>
      </c>
      <c r="C131" s="47">
        <v>0</v>
      </c>
      <c r="D131" s="46">
        <f>$J$26</f>
        <v>0.0353125</v>
      </c>
      <c r="E131" s="46">
        <f>$J$24</f>
        <v>175.87894060885782</v>
      </c>
      <c r="F131" s="47">
        <v>0</v>
      </c>
      <c r="G131" s="48">
        <v>0</v>
      </c>
      <c r="H131" s="59">
        <f t="shared" si="23"/>
        <v>175.91425310885782</v>
      </c>
    </row>
    <row r="132" spans="1:8" ht="15">
      <c r="A132" s="54" t="s">
        <v>130</v>
      </c>
      <c r="B132" s="46">
        <f>$J$30</f>
        <v>0.6249811079298548</v>
      </c>
      <c r="C132" s="46">
        <f>$J$31</f>
        <v>2.4746805555555556</v>
      </c>
      <c r="D132" s="46">
        <f>$J$32</f>
        <v>13.462277777777778</v>
      </c>
      <c r="E132" s="47">
        <v>0</v>
      </c>
      <c r="F132" s="46">
        <f>$J$28</f>
        <v>1784.012716378705</v>
      </c>
      <c r="G132" s="48">
        <v>0</v>
      </c>
      <c r="H132" s="59">
        <f t="shared" si="23"/>
        <v>1800.574655819968</v>
      </c>
    </row>
    <row r="133" spans="1:8" ht="15">
      <c r="A133" s="54" t="s">
        <v>128</v>
      </c>
      <c r="B133" s="49">
        <v>0</v>
      </c>
      <c r="C133" s="49">
        <v>0</v>
      </c>
      <c r="D133" s="49">
        <v>0</v>
      </c>
      <c r="E133" s="49">
        <v>0</v>
      </c>
      <c r="F133" s="49">
        <v>0</v>
      </c>
      <c r="G133" s="50">
        <f>$J$34</f>
        <v>327.95396428103527</v>
      </c>
      <c r="H133" s="60">
        <f t="shared" si="23"/>
        <v>327.95396428103527</v>
      </c>
    </row>
    <row r="134" spans="1:8" ht="15">
      <c r="A134" s="53" t="s">
        <v>129</v>
      </c>
      <c r="B134" s="55">
        <f aca="true" t="shared" si="24" ref="B134:H134">SUM(B128:B133)</f>
        <v>2504.468200156536</v>
      </c>
      <c r="C134" s="56">
        <f t="shared" si="24"/>
        <v>5294.867879724159</v>
      </c>
      <c r="D134" s="56">
        <f t="shared" si="24"/>
        <v>14323.75964641677</v>
      </c>
      <c r="E134" s="56">
        <f t="shared" si="24"/>
        <v>176.22610806107227</v>
      </c>
      <c r="F134" s="56">
        <f t="shared" si="24"/>
        <v>1790.425344180032</v>
      </c>
      <c r="G134" s="57">
        <f t="shared" si="24"/>
        <v>328.0663717614307</v>
      </c>
      <c r="H134" s="61">
        <f t="shared" si="24"/>
        <v>24417.813550299998</v>
      </c>
    </row>
    <row r="136" ht="15">
      <c r="A136" s="62">
        <v>1999</v>
      </c>
    </row>
    <row r="137" spans="1:8" ht="15">
      <c r="A137" s="52" t="s">
        <v>122</v>
      </c>
      <c r="B137" s="82" t="s">
        <v>124</v>
      </c>
      <c r="C137" s="82" t="s">
        <v>125</v>
      </c>
      <c r="D137" s="82" t="s">
        <v>126</v>
      </c>
      <c r="E137" s="82" t="s">
        <v>127</v>
      </c>
      <c r="F137" s="82" t="s">
        <v>130</v>
      </c>
      <c r="G137" s="80" t="s">
        <v>128</v>
      </c>
      <c r="H137" s="80" t="s">
        <v>129</v>
      </c>
    </row>
    <row r="138" spans="1:8" ht="15">
      <c r="A138" s="53" t="s">
        <v>123</v>
      </c>
      <c r="B138" s="83"/>
      <c r="C138" s="83"/>
      <c r="D138" s="83"/>
      <c r="E138" s="83"/>
      <c r="F138" s="83"/>
      <c r="G138" s="81"/>
      <c r="H138" s="81"/>
    </row>
    <row r="139" spans="1:8" ht="15">
      <c r="A139" s="54" t="s">
        <v>124</v>
      </c>
      <c r="B139" s="46">
        <f>$K$4</f>
        <v>2519.4416371014804</v>
      </c>
      <c r="C139" s="46">
        <f>$K$6</f>
        <v>1.7521864877071143</v>
      </c>
      <c r="D139" s="46">
        <f>$K$7</f>
        <v>14.20598378475541</v>
      </c>
      <c r="E139" s="47">
        <v>0</v>
      </c>
      <c r="F139" s="46">
        <f>$K$8</f>
        <v>0.9153579312349567</v>
      </c>
      <c r="G139" s="51">
        <f>$K$9</f>
        <v>0.1184713194025172</v>
      </c>
      <c r="H139" s="58">
        <f aca="true" t="shared" si="25" ref="H139:H144">SUM(B139:G139)</f>
        <v>2536.4336366245807</v>
      </c>
    </row>
    <row r="140" spans="1:8" ht="15">
      <c r="A140" s="54" t="s">
        <v>125</v>
      </c>
      <c r="B140" s="46">
        <f>$K$13</f>
        <v>0.00939627702812551</v>
      </c>
      <c r="C140" s="46">
        <f>$K$11</f>
        <v>5201.813875284299</v>
      </c>
      <c r="D140" s="46">
        <f>$K$14</f>
        <v>95.94818055555555</v>
      </c>
      <c r="E140" s="47">
        <v>0</v>
      </c>
      <c r="F140" s="46">
        <f>$K$15</f>
        <v>4.6625000000000005</v>
      </c>
      <c r="G140" s="48">
        <v>0</v>
      </c>
      <c r="H140" s="59">
        <f t="shared" si="25"/>
        <v>5302.433952116882</v>
      </c>
    </row>
    <row r="141" spans="1:8" ht="15">
      <c r="A141" s="54" t="s">
        <v>126</v>
      </c>
      <c r="B141" s="46">
        <f>$K$19</f>
        <v>0.2659934044315046</v>
      </c>
      <c r="C141" s="46">
        <f>$K$20</f>
        <v>83.44730555555556</v>
      </c>
      <c r="D141" s="46">
        <f>$K$17</f>
        <v>14182.589787576242</v>
      </c>
      <c r="E141" s="46">
        <f>$K$21</f>
        <v>0.34716745221445233</v>
      </c>
      <c r="F141" s="46">
        <f>$K$22</f>
        <v>0.9424374999999999</v>
      </c>
      <c r="G141" s="48">
        <v>0</v>
      </c>
      <c r="H141" s="59">
        <f t="shared" si="25"/>
        <v>14267.592691488444</v>
      </c>
    </row>
    <row r="142" spans="1:8" ht="15">
      <c r="A142" s="54" t="s">
        <v>127</v>
      </c>
      <c r="B142" s="47">
        <v>0</v>
      </c>
      <c r="C142" s="47">
        <v>0</v>
      </c>
      <c r="D142" s="46">
        <f>$K$26</f>
        <v>0.0353125</v>
      </c>
      <c r="E142" s="46">
        <f>$K$24</f>
        <v>175.53883565664339</v>
      </c>
      <c r="F142" s="47">
        <v>0</v>
      </c>
      <c r="G142" s="48">
        <v>0</v>
      </c>
      <c r="H142" s="59">
        <f t="shared" si="25"/>
        <v>175.5741481566434</v>
      </c>
    </row>
    <row r="143" spans="1:8" ht="15">
      <c r="A143" s="54" t="s">
        <v>130</v>
      </c>
      <c r="B143" s="46">
        <f>$K$30</f>
        <v>0.8031094701830337</v>
      </c>
      <c r="C143" s="46">
        <f>$K$31</f>
        <v>2.4746805555555556</v>
      </c>
      <c r="D143" s="46">
        <f>$K$32</f>
        <v>13.462277777777778</v>
      </c>
      <c r="E143" s="47">
        <v>0</v>
      </c>
      <c r="F143" s="46">
        <f>$K$28</f>
        <v>1792.3698183826245</v>
      </c>
      <c r="G143" s="48">
        <v>0</v>
      </c>
      <c r="H143" s="59">
        <f t="shared" si="25"/>
        <v>1809.109886186141</v>
      </c>
    </row>
    <row r="144" spans="1:8" ht="15">
      <c r="A144" s="54" t="s">
        <v>128</v>
      </c>
      <c r="B144" s="49">
        <v>0</v>
      </c>
      <c r="C144" s="49">
        <v>0</v>
      </c>
      <c r="D144" s="49">
        <v>0</v>
      </c>
      <c r="E144" s="49">
        <v>0</v>
      </c>
      <c r="F144" s="49">
        <v>0</v>
      </c>
      <c r="G144" s="50">
        <f>$K$34</f>
        <v>326.6692357273075</v>
      </c>
      <c r="H144" s="60">
        <f t="shared" si="25"/>
        <v>326.6692357273075</v>
      </c>
    </row>
    <row r="145" spans="1:8" ht="15">
      <c r="A145" s="53" t="s">
        <v>129</v>
      </c>
      <c r="B145" s="55">
        <f aca="true" t="shared" si="26" ref="B145:H145">SUM(B139:B144)</f>
        <v>2520.520136253123</v>
      </c>
      <c r="C145" s="56">
        <f t="shared" si="26"/>
        <v>5289.488047883117</v>
      </c>
      <c r="D145" s="56">
        <f t="shared" si="26"/>
        <v>14306.241542194331</v>
      </c>
      <c r="E145" s="56">
        <f t="shared" si="26"/>
        <v>175.88600310885784</v>
      </c>
      <c r="F145" s="56">
        <f t="shared" si="26"/>
        <v>1798.8901138138594</v>
      </c>
      <c r="G145" s="57">
        <f t="shared" si="26"/>
        <v>326.78770704671007</v>
      </c>
      <c r="H145" s="61">
        <f t="shared" si="26"/>
        <v>24417.813550299994</v>
      </c>
    </row>
    <row r="147" ht="15">
      <c r="A147" s="62">
        <v>2000</v>
      </c>
    </row>
    <row r="148" spans="1:8" ht="15">
      <c r="A148" s="52" t="s">
        <v>122</v>
      </c>
      <c r="B148" s="82" t="s">
        <v>124</v>
      </c>
      <c r="C148" s="82" t="s">
        <v>125</v>
      </c>
      <c r="D148" s="82" t="s">
        <v>126</v>
      </c>
      <c r="E148" s="82" t="s">
        <v>127</v>
      </c>
      <c r="F148" s="82" t="s">
        <v>130</v>
      </c>
      <c r="G148" s="80" t="s">
        <v>128</v>
      </c>
      <c r="H148" s="80" t="s">
        <v>129</v>
      </c>
    </row>
    <row r="149" spans="1:8" ht="15">
      <c r="A149" s="53" t="s">
        <v>123</v>
      </c>
      <c r="B149" s="83"/>
      <c r="C149" s="83"/>
      <c r="D149" s="83"/>
      <c r="E149" s="83"/>
      <c r="F149" s="83"/>
      <c r="G149" s="81"/>
      <c r="H149" s="81"/>
    </row>
    <row r="150" spans="1:8" ht="15">
      <c r="A150" s="54" t="s">
        <v>124</v>
      </c>
      <c r="B150" s="46">
        <f>$L$4</f>
        <v>2534.333196762351</v>
      </c>
      <c r="C150" s="46">
        <f>$L$6</f>
        <v>1.9829252020527348</v>
      </c>
      <c r="D150" s="46">
        <f>$L$7</f>
        <v>13.620962566719708</v>
      </c>
      <c r="E150" s="47">
        <v>0</v>
      </c>
      <c r="F150" s="46">
        <f>$L$8</f>
        <v>2.04310634804727</v>
      </c>
      <c r="G150" s="51">
        <f>$L$9</f>
        <v>0.2490053810802886</v>
      </c>
      <c r="H150" s="58">
        <f aca="true" t="shared" si="27" ref="H150:H155">SUM(B150:G150)</f>
        <v>2552.229196260251</v>
      </c>
    </row>
    <row r="151" spans="1:8" ht="15">
      <c r="A151" s="54" t="s">
        <v>125</v>
      </c>
      <c r="B151" s="46">
        <f>$L$13</f>
        <v>0.008239999999999999</v>
      </c>
      <c r="C151" s="46">
        <f>$L$11</f>
        <v>5188.311828983024</v>
      </c>
      <c r="D151" s="46">
        <f>$L$14</f>
        <v>52.09830997545555</v>
      </c>
      <c r="E151" s="47">
        <v>0</v>
      </c>
      <c r="F151" s="46">
        <f>$L$15</f>
        <v>7.694773134222222</v>
      </c>
      <c r="G151" s="48">
        <v>0</v>
      </c>
      <c r="H151" s="59">
        <f t="shared" si="27"/>
        <v>5248.113152092702</v>
      </c>
    </row>
    <row r="152" spans="1:8" ht="15">
      <c r="A152" s="54" t="s">
        <v>126</v>
      </c>
      <c r="B152" s="46">
        <f>$L$19</f>
        <v>3.13580123481866</v>
      </c>
      <c r="C152" s="46">
        <f>$L$20</f>
        <v>99.03241471555556</v>
      </c>
      <c r="D152" s="46">
        <f>$L$17</f>
        <v>14200.018838256246</v>
      </c>
      <c r="E152" s="46">
        <f>$L$21</f>
        <v>0.3471674522144521</v>
      </c>
      <c r="F152" s="46">
        <f>$L$22</f>
        <v>0.149691431</v>
      </c>
      <c r="G152" s="48">
        <v>0</v>
      </c>
      <c r="H152" s="59">
        <f t="shared" si="27"/>
        <v>14302.683913089835</v>
      </c>
    </row>
    <row r="153" spans="1:8" ht="15">
      <c r="A153" s="54" t="s">
        <v>127</v>
      </c>
      <c r="B153" s="47">
        <v>0</v>
      </c>
      <c r="C153" s="47">
        <v>0</v>
      </c>
      <c r="D153" s="46">
        <f>$L$26</f>
        <v>0.0353125</v>
      </c>
      <c r="E153" s="46">
        <f>$L$24</f>
        <v>175.19873070442893</v>
      </c>
      <c r="F153" s="47">
        <v>0</v>
      </c>
      <c r="G153" s="48">
        <v>0</v>
      </c>
      <c r="H153" s="59">
        <f t="shared" si="27"/>
        <v>175.23404320442893</v>
      </c>
    </row>
    <row r="154" spans="1:8" ht="15">
      <c r="A154" s="54" t="s">
        <v>130</v>
      </c>
      <c r="B154" s="46">
        <f>$L$30</f>
        <v>0.1564684244835916</v>
      </c>
      <c r="C154" s="46">
        <f>$L$31</f>
        <v>5.250679006666667</v>
      </c>
      <c r="D154" s="46">
        <f>$L$32</f>
        <v>10.188821133777777</v>
      </c>
      <c r="E154" s="47">
        <v>0</v>
      </c>
      <c r="F154" s="46">
        <f>$L$28</f>
        <v>1798.7582302609012</v>
      </c>
      <c r="G154" s="48">
        <v>0</v>
      </c>
      <c r="H154" s="59">
        <f t="shared" si="27"/>
        <v>1814.3541988258291</v>
      </c>
    </row>
    <row r="155" spans="1:8" ht="15">
      <c r="A155" s="54" t="s">
        <v>128</v>
      </c>
      <c r="B155" s="49">
        <v>0</v>
      </c>
      <c r="C155" s="49">
        <v>0</v>
      </c>
      <c r="D155" s="49">
        <v>0</v>
      </c>
      <c r="E155" s="49">
        <v>0</v>
      </c>
      <c r="F155" s="49">
        <v>0</v>
      </c>
      <c r="G155" s="50">
        <f>$L$34</f>
        <v>325.19904682695034</v>
      </c>
      <c r="H155" s="60">
        <f t="shared" si="27"/>
        <v>325.19904682695034</v>
      </c>
    </row>
    <row r="156" spans="1:8" ht="15">
      <c r="A156" s="53" t="s">
        <v>129</v>
      </c>
      <c r="B156" s="55">
        <f aca="true" t="shared" si="28" ref="B156:H156">SUM(B150:B155)</f>
        <v>2537.633706421653</v>
      </c>
      <c r="C156" s="56">
        <f t="shared" si="28"/>
        <v>5294.577847907298</v>
      </c>
      <c r="D156" s="56">
        <f t="shared" si="28"/>
        <v>14275.9622444322</v>
      </c>
      <c r="E156" s="56">
        <f t="shared" si="28"/>
        <v>175.54589815664337</v>
      </c>
      <c r="F156" s="56">
        <f t="shared" si="28"/>
        <v>1808.6458011741706</v>
      </c>
      <c r="G156" s="57">
        <f t="shared" si="28"/>
        <v>325.4480522080306</v>
      </c>
      <c r="H156" s="61">
        <f t="shared" si="28"/>
        <v>24417.813550299998</v>
      </c>
    </row>
    <row r="158" ht="15">
      <c r="A158" s="62">
        <v>2001</v>
      </c>
    </row>
    <row r="159" spans="1:8" ht="15">
      <c r="A159" s="52" t="s">
        <v>122</v>
      </c>
      <c r="B159" s="82" t="s">
        <v>124</v>
      </c>
      <c r="C159" s="82" t="s">
        <v>125</v>
      </c>
      <c r="D159" s="82" t="s">
        <v>126</v>
      </c>
      <c r="E159" s="82" t="s">
        <v>127</v>
      </c>
      <c r="F159" s="82" t="s">
        <v>130</v>
      </c>
      <c r="G159" s="80" t="s">
        <v>128</v>
      </c>
      <c r="H159" s="80" t="s">
        <v>129</v>
      </c>
    </row>
    <row r="160" spans="1:8" ht="15">
      <c r="A160" s="53" t="s">
        <v>123</v>
      </c>
      <c r="B160" s="83"/>
      <c r="C160" s="83"/>
      <c r="D160" s="83"/>
      <c r="E160" s="83"/>
      <c r="F160" s="83"/>
      <c r="G160" s="81"/>
      <c r="H160" s="81"/>
    </row>
    <row r="161" spans="1:8" ht="15">
      <c r="A161" s="54" t="s">
        <v>124</v>
      </c>
      <c r="B161" s="46">
        <f>$M$4</f>
        <v>2549.862948075802</v>
      </c>
      <c r="C161" s="46">
        <f>$M$6</f>
        <v>2.039132583738373</v>
      </c>
      <c r="D161" s="46">
        <f>$M$7</f>
        <v>14.27970114331274</v>
      </c>
      <c r="E161" s="47">
        <v>0</v>
      </c>
      <c r="F161" s="46">
        <f>$M$8</f>
        <v>2.1690752373287934</v>
      </c>
      <c r="G161" s="51">
        <f>$M$9</f>
        <v>0.25609050911009373</v>
      </c>
      <c r="H161" s="58">
        <f aca="true" t="shared" si="29" ref="H161:H166">SUM(B161:G161)</f>
        <v>2568.606947549292</v>
      </c>
    </row>
    <row r="162" spans="1:8" ht="15">
      <c r="A162" s="54" t="s">
        <v>125</v>
      </c>
      <c r="B162" s="46">
        <f>$M$13</f>
        <v>0.008239999999999999</v>
      </c>
      <c r="C162" s="46">
        <f>$M$11</f>
        <v>5186.986225292181</v>
      </c>
      <c r="D162" s="46">
        <f>$M$14</f>
        <v>52.09830997545555</v>
      </c>
      <c r="E162" s="47">
        <v>0</v>
      </c>
      <c r="F162" s="46">
        <f>$M$15</f>
        <v>7.694773134222222</v>
      </c>
      <c r="G162" s="48">
        <v>0</v>
      </c>
      <c r="H162" s="59">
        <f t="shared" si="29"/>
        <v>5246.78754840186</v>
      </c>
    </row>
    <row r="163" spans="1:8" ht="15">
      <c r="A163" s="54" t="s">
        <v>126</v>
      </c>
      <c r="B163" s="46">
        <f>$M$19</f>
        <v>3.4989162687718283</v>
      </c>
      <c r="C163" s="46">
        <f>$M$20</f>
        <v>99.03241471555556</v>
      </c>
      <c r="D163" s="46">
        <f>$M$17</f>
        <v>14179.534635068569</v>
      </c>
      <c r="E163" s="46">
        <f>$M$21</f>
        <v>0.34716745221445255</v>
      </c>
      <c r="F163" s="46">
        <f>$M$22</f>
        <v>0.149691431</v>
      </c>
      <c r="G163" s="48">
        <v>0</v>
      </c>
      <c r="H163" s="59">
        <f t="shared" si="29"/>
        <v>14282.56282493611</v>
      </c>
    </row>
    <row r="164" spans="1:8" ht="15">
      <c r="A164" s="54" t="s">
        <v>127</v>
      </c>
      <c r="B164" s="47">
        <v>0</v>
      </c>
      <c r="C164" s="47">
        <v>0</v>
      </c>
      <c r="D164" s="46">
        <f>$M$26</f>
        <v>0.0353125</v>
      </c>
      <c r="E164" s="46">
        <f>$M$24</f>
        <v>174.85862575221446</v>
      </c>
      <c r="F164" s="47">
        <v>0</v>
      </c>
      <c r="G164" s="48">
        <v>0</v>
      </c>
      <c r="H164" s="59">
        <f t="shared" si="29"/>
        <v>174.89393825221447</v>
      </c>
    </row>
    <row r="165" spans="1:8" ht="15">
      <c r="A165" s="54" t="s">
        <v>130</v>
      </c>
      <c r="B165" s="46">
        <f>$M$30</f>
        <v>0.1564684244835916</v>
      </c>
      <c r="C165" s="46">
        <f>$M$31</f>
        <v>5.250679006666667</v>
      </c>
      <c r="D165" s="46">
        <f>$M$32</f>
        <v>10.188821133777777</v>
      </c>
      <c r="E165" s="47">
        <v>0</v>
      </c>
      <c r="F165" s="46">
        <f>$M$28</f>
        <v>1805.6952458162605</v>
      </c>
      <c r="G165" s="48">
        <v>0</v>
      </c>
      <c r="H165" s="59">
        <f t="shared" si="29"/>
        <v>1821.2912143811884</v>
      </c>
    </row>
    <row r="166" spans="1:8" ht="15">
      <c r="A166" s="54" t="s">
        <v>128</v>
      </c>
      <c r="B166" s="49">
        <v>0</v>
      </c>
      <c r="C166" s="49">
        <v>0</v>
      </c>
      <c r="D166" s="49">
        <v>0</v>
      </c>
      <c r="E166" s="49">
        <v>0</v>
      </c>
      <c r="F166" s="49">
        <v>0</v>
      </c>
      <c r="G166" s="50">
        <f>$M$34</f>
        <v>323.6710767793347</v>
      </c>
      <c r="H166" s="60">
        <f t="shared" si="29"/>
        <v>323.6710767793347</v>
      </c>
    </row>
    <row r="167" spans="1:8" ht="15">
      <c r="A167" s="53" t="s">
        <v>129</v>
      </c>
      <c r="B167" s="55">
        <f aca="true" t="shared" si="30" ref="B167:H167">SUM(B161:B166)</f>
        <v>2553.526572769057</v>
      </c>
      <c r="C167" s="56">
        <f t="shared" si="30"/>
        <v>5293.308451598141</v>
      </c>
      <c r="D167" s="56">
        <f t="shared" si="30"/>
        <v>14256.136779821114</v>
      </c>
      <c r="E167" s="56">
        <f t="shared" si="30"/>
        <v>175.20579320442891</v>
      </c>
      <c r="F167" s="56">
        <f t="shared" si="30"/>
        <v>1815.7087856188116</v>
      </c>
      <c r="G167" s="57">
        <f t="shared" si="30"/>
        <v>323.9271672884448</v>
      </c>
      <c r="H167" s="61">
        <f t="shared" si="30"/>
        <v>24417.813550299998</v>
      </c>
    </row>
    <row r="169" ht="15">
      <c r="A169" s="62">
        <v>2002</v>
      </c>
    </row>
    <row r="170" spans="1:8" ht="15">
      <c r="A170" s="52" t="s">
        <v>122</v>
      </c>
      <c r="B170" s="82" t="s">
        <v>124</v>
      </c>
      <c r="C170" s="82" t="s">
        <v>125</v>
      </c>
      <c r="D170" s="82" t="s">
        <v>126</v>
      </c>
      <c r="E170" s="82" t="s">
        <v>127</v>
      </c>
      <c r="F170" s="82" t="s">
        <v>130</v>
      </c>
      <c r="G170" s="80" t="s">
        <v>128</v>
      </c>
      <c r="H170" s="80" t="s">
        <v>129</v>
      </c>
    </row>
    <row r="171" spans="1:8" ht="15">
      <c r="A171" s="53" t="s">
        <v>123</v>
      </c>
      <c r="B171" s="83"/>
      <c r="C171" s="83"/>
      <c r="D171" s="83"/>
      <c r="E171" s="83"/>
      <c r="F171" s="83"/>
      <c r="G171" s="81"/>
      <c r="H171" s="81"/>
    </row>
    <row r="172" spans="1:8" ht="15">
      <c r="A172" s="54" t="s">
        <v>124</v>
      </c>
      <c r="B172" s="46">
        <f>$N$4</f>
        <v>2565.268376697615</v>
      </c>
      <c r="C172" s="46">
        <f>$N$6</f>
        <v>1.6922649800161114</v>
      </c>
      <c r="D172" s="46">
        <f>$N$7</f>
        <v>10.8598783374548</v>
      </c>
      <c r="E172" s="47">
        <v>0</v>
      </c>
      <c r="F172" s="46">
        <f>$N$8</f>
        <v>1.6488247088429893</v>
      </c>
      <c r="G172" s="51">
        <f>$N$9</f>
        <v>0.19903156904610061</v>
      </c>
      <c r="H172" s="58">
        <f aca="true" t="shared" si="31" ref="H172:H177">SUM(B172:G172)</f>
        <v>2579.6683762929747</v>
      </c>
    </row>
    <row r="173" spans="1:8" ht="15">
      <c r="A173" s="54" t="s">
        <v>125</v>
      </c>
      <c r="B173" s="46">
        <f>$N$13</f>
        <v>0.008239999999999999</v>
      </c>
      <c r="C173" s="46">
        <f>$N$11</f>
        <v>5167.185551394043</v>
      </c>
      <c r="D173" s="46">
        <f>$N$14</f>
        <v>52.09830997545555</v>
      </c>
      <c r="E173" s="47">
        <v>0</v>
      </c>
      <c r="F173" s="46">
        <f>$N$15</f>
        <v>7.694773134222222</v>
      </c>
      <c r="G173" s="48">
        <v>0</v>
      </c>
      <c r="H173" s="59">
        <f t="shared" si="31"/>
        <v>5226.986874503721</v>
      </c>
    </row>
    <row r="174" spans="1:8" ht="15">
      <c r="A174" s="54" t="s">
        <v>126</v>
      </c>
      <c r="B174" s="46">
        <f>$N$19</f>
        <v>3.2286940759577574</v>
      </c>
      <c r="C174" s="46">
        <f>$N$20</f>
        <v>99.03241471555556</v>
      </c>
      <c r="D174" s="46">
        <f>$N$17</f>
        <v>14183.28951603717</v>
      </c>
      <c r="E174" s="46">
        <f>$N$21</f>
        <v>0.3471674522144512</v>
      </c>
      <c r="F174" s="46">
        <f>$N$22</f>
        <v>0.149691431</v>
      </c>
      <c r="G174" s="48">
        <v>0</v>
      </c>
      <c r="H174" s="59">
        <f t="shared" si="31"/>
        <v>14286.047483711898</v>
      </c>
    </row>
    <row r="175" spans="1:8" ht="15">
      <c r="A175" s="54" t="s">
        <v>127</v>
      </c>
      <c r="B175" s="47">
        <v>0</v>
      </c>
      <c r="C175" s="47">
        <v>0</v>
      </c>
      <c r="D175" s="46">
        <f>$N$26</f>
        <v>0.0353125</v>
      </c>
      <c r="E175" s="46">
        <f>$N$24</f>
        <v>174.51852080000003</v>
      </c>
      <c r="F175" s="47">
        <v>0</v>
      </c>
      <c r="G175" s="48">
        <v>0</v>
      </c>
      <c r="H175" s="59">
        <f t="shared" si="31"/>
        <v>174.55383330000004</v>
      </c>
    </row>
    <row r="176" spans="1:8" ht="15">
      <c r="A176" s="54" t="s">
        <v>130</v>
      </c>
      <c r="B176" s="46">
        <f>$N$30</f>
        <v>0.1564684244835916</v>
      </c>
      <c r="C176" s="46">
        <f>$N$31</f>
        <v>5.250679006666667</v>
      </c>
      <c r="D176" s="46">
        <f>$N$32</f>
        <v>10.188821133777777</v>
      </c>
      <c r="E176" s="47">
        <v>0</v>
      </c>
      <c r="F176" s="46">
        <f>$N$28</f>
        <v>1812.9553710805035</v>
      </c>
      <c r="G176" s="48">
        <v>0</v>
      </c>
      <c r="H176" s="59">
        <f t="shared" si="31"/>
        <v>1828.5513396454314</v>
      </c>
    </row>
    <row r="177" spans="1:8" ht="15">
      <c r="A177" s="54" t="s">
        <v>128</v>
      </c>
      <c r="B177" s="49">
        <v>0</v>
      </c>
      <c r="C177" s="49">
        <v>0</v>
      </c>
      <c r="D177" s="49">
        <v>0</v>
      </c>
      <c r="E177" s="49">
        <v>0</v>
      </c>
      <c r="F177" s="49">
        <v>0</v>
      </c>
      <c r="G177" s="50">
        <f>$N$34</f>
        <v>322.005642845975</v>
      </c>
      <c r="H177" s="60">
        <f t="shared" si="31"/>
        <v>322.005642845975</v>
      </c>
    </row>
    <row r="178" spans="1:8" ht="15">
      <c r="A178" s="53" t="s">
        <v>129</v>
      </c>
      <c r="B178" s="55">
        <f aca="true" t="shared" si="32" ref="B178:H178">SUM(B172:B177)</f>
        <v>2568.6617791980566</v>
      </c>
      <c r="C178" s="56">
        <f t="shared" si="32"/>
        <v>5273.1609100962805</v>
      </c>
      <c r="D178" s="56">
        <f t="shared" si="32"/>
        <v>14256.471837983858</v>
      </c>
      <c r="E178" s="56">
        <f t="shared" si="32"/>
        <v>174.86568825221448</v>
      </c>
      <c r="F178" s="56">
        <f t="shared" si="32"/>
        <v>1822.4486603545688</v>
      </c>
      <c r="G178" s="57">
        <f t="shared" si="32"/>
        <v>322.2046744150211</v>
      </c>
      <c r="H178" s="61">
        <f t="shared" si="32"/>
        <v>24417.8135503</v>
      </c>
    </row>
    <row r="180" ht="15">
      <c r="A180" s="62">
        <v>2003</v>
      </c>
    </row>
    <row r="181" spans="1:8" ht="15">
      <c r="A181" s="52" t="s">
        <v>122</v>
      </c>
      <c r="B181" s="82" t="s">
        <v>124</v>
      </c>
      <c r="C181" s="82" t="s">
        <v>125</v>
      </c>
      <c r="D181" s="82" t="s">
        <v>126</v>
      </c>
      <c r="E181" s="82" t="s">
        <v>127</v>
      </c>
      <c r="F181" s="82" t="s">
        <v>130</v>
      </c>
      <c r="G181" s="80" t="s">
        <v>128</v>
      </c>
      <c r="H181" s="80" t="s">
        <v>129</v>
      </c>
    </row>
    <row r="182" spans="1:8" ht="15">
      <c r="A182" s="53" t="s">
        <v>123</v>
      </c>
      <c r="B182" s="83"/>
      <c r="C182" s="83"/>
      <c r="D182" s="83"/>
      <c r="E182" s="83"/>
      <c r="F182" s="83"/>
      <c r="G182" s="81"/>
      <c r="H182" s="81"/>
    </row>
    <row r="183" spans="1:8" ht="15">
      <c r="A183" s="54" t="s">
        <v>124</v>
      </c>
      <c r="B183" s="46">
        <f>$O$4</f>
        <v>2575.79566751274</v>
      </c>
      <c r="C183" s="46">
        <f>$O$6</f>
        <v>1.7379589048866513</v>
      </c>
      <c r="D183" s="46">
        <f>$O$7</f>
        <v>10.195453049157866</v>
      </c>
      <c r="E183" s="47">
        <v>0</v>
      </c>
      <c r="F183" s="46">
        <f>$O$8</f>
        <v>1.567382730691794</v>
      </c>
      <c r="G183" s="51">
        <f>$O$9</f>
        <v>0.1882049316936885</v>
      </c>
      <c r="H183" s="58">
        <f aca="true" t="shared" si="33" ref="H183:H188">SUM(B183:G183)</f>
        <v>2589.48466712917</v>
      </c>
    </row>
    <row r="184" spans="1:8" ht="15">
      <c r="A184" s="54" t="s">
        <v>125</v>
      </c>
      <c r="B184" s="46">
        <f>$O$13</f>
        <v>0.008239999999999999</v>
      </c>
      <c r="C184" s="46">
        <f>$O$11</f>
        <v>5111.875035381607</v>
      </c>
      <c r="D184" s="46">
        <f>$O$14</f>
        <v>52.09830997545555</v>
      </c>
      <c r="E184" s="47">
        <v>0</v>
      </c>
      <c r="F184" s="46">
        <f>$O$15</f>
        <v>7.694773134222222</v>
      </c>
      <c r="G184" s="48">
        <v>0</v>
      </c>
      <c r="H184" s="59">
        <f t="shared" si="33"/>
        <v>5171.676358491285</v>
      </c>
    </row>
    <row r="185" spans="1:8" ht="15">
      <c r="A185" s="54" t="s">
        <v>126</v>
      </c>
      <c r="B185" s="46">
        <f>$O$19</f>
        <v>3.9313480294353456</v>
      </c>
      <c r="C185" s="46">
        <f>$O$20</f>
        <v>99.03241471555556</v>
      </c>
      <c r="D185" s="46">
        <f>$O$17</f>
        <v>14223.23508303838</v>
      </c>
      <c r="E185" s="46">
        <f>$O$21</f>
        <v>0.2260529999999999</v>
      </c>
      <c r="F185" s="46">
        <f>$O$22</f>
        <v>0.149691431</v>
      </c>
      <c r="G185" s="48">
        <v>0</v>
      </c>
      <c r="H185" s="59">
        <f t="shared" si="33"/>
        <v>14326.57459021437</v>
      </c>
    </row>
    <row r="186" spans="1:8" ht="15">
      <c r="A186" s="54" t="s">
        <v>127</v>
      </c>
      <c r="B186" s="47">
        <v>0</v>
      </c>
      <c r="C186" s="47">
        <v>0</v>
      </c>
      <c r="D186" s="46">
        <f>$O$26</f>
        <v>0.0827225</v>
      </c>
      <c r="E186" s="46">
        <f>$O$24</f>
        <v>174.29953030000001</v>
      </c>
      <c r="F186" s="47">
        <v>0</v>
      </c>
      <c r="G186" s="48">
        <v>0</v>
      </c>
      <c r="H186" s="59">
        <f t="shared" si="33"/>
        <v>174.3822528</v>
      </c>
    </row>
    <row r="187" spans="1:8" ht="15">
      <c r="A187" s="54" t="s">
        <v>130</v>
      </c>
      <c r="B187" s="46">
        <f>$O$30</f>
        <v>0.1564684244835916</v>
      </c>
      <c r="C187" s="46">
        <f>$O$31</f>
        <v>5.250679006666667</v>
      </c>
      <c r="D187" s="46">
        <f>$O$32</f>
        <v>10.188821133777777</v>
      </c>
      <c r="E187" s="47">
        <v>0</v>
      </c>
      <c r="F187" s="46">
        <f>$O$28</f>
        <v>1819.996092069579</v>
      </c>
      <c r="G187" s="48">
        <v>0</v>
      </c>
      <c r="H187" s="59">
        <f t="shared" si="33"/>
        <v>1835.5920606345069</v>
      </c>
    </row>
    <row r="188" spans="1:8" ht="15">
      <c r="A188" s="54" t="s">
        <v>128</v>
      </c>
      <c r="B188" s="49">
        <v>0</v>
      </c>
      <c r="C188" s="49">
        <v>0</v>
      </c>
      <c r="D188" s="49">
        <v>0</v>
      </c>
      <c r="E188" s="49">
        <v>0</v>
      </c>
      <c r="F188" s="49">
        <v>0</v>
      </c>
      <c r="G188" s="50">
        <f>$O$34</f>
        <v>320.1036210306671</v>
      </c>
      <c r="H188" s="60">
        <f t="shared" si="33"/>
        <v>320.1036210306671</v>
      </c>
    </row>
    <row r="189" spans="1:8" ht="15">
      <c r="A189" s="53" t="s">
        <v>129</v>
      </c>
      <c r="B189" s="55">
        <f aca="true" t="shared" si="34" ref="B189:H189">SUM(B183:B188)</f>
        <v>2579.891723966659</v>
      </c>
      <c r="C189" s="56">
        <f t="shared" si="34"/>
        <v>5217.896088008715</v>
      </c>
      <c r="D189" s="56">
        <f t="shared" si="34"/>
        <v>14295.800389696771</v>
      </c>
      <c r="E189" s="56">
        <f t="shared" si="34"/>
        <v>174.52558330000002</v>
      </c>
      <c r="F189" s="56">
        <f t="shared" si="34"/>
        <v>1829.407939365493</v>
      </c>
      <c r="G189" s="57">
        <f t="shared" si="34"/>
        <v>320.2918259623608</v>
      </c>
      <c r="H189" s="61">
        <f t="shared" si="34"/>
        <v>24417.813550299998</v>
      </c>
    </row>
    <row r="191" ht="15">
      <c r="A191" s="62">
        <v>2004</v>
      </c>
    </row>
    <row r="192" spans="1:8" ht="15">
      <c r="A192" s="52" t="s">
        <v>122</v>
      </c>
      <c r="B192" s="82" t="s">
        <v>124</v>
      </c>
      <c r="C192" s="82" t="s">
        <v>125</v>
      </c>
      <c r="D192" s="82" t="s">
        <v>126</v>
      </c>
      <c r="E192" s="82" t="s">
        <v>127</v>
      </c>
      <c r="F192" s="82" t="s">
        <v>130</v>
      </c>
      <c r="G192" s="80" t="s">
        <v>128</v>
      </c>
      <c r="H192" s="80" t="s">
        <v>129</v>
      </c>
    </row>
    <row r="193" spans="1:8" ht="15">
      <c r="A193" s="53" t="s">
        <v>123</v>
      </c>
      <c r="B193" s="83"/>
      <c r="C193" s="83"/>
      <c r="D193" s="83"/>
      <c r="E193" s="83"/>
      <c r="F193" s="83"/>
      <c r="G193" s="81"/>
      <c r="H193" s="81"/>
    </row>
    <row r="194" spans="1:8" ht="15">
      <c r="A194" s="54" t="s">
        <v>124</v>
      </c>
      <c r="B194" s="46">
        <f>$P$4</f>
        <v>2586.033446876499</v>
      </c>
      <c r="C194" s="46">
        <f>$P$6</f>
        <v>1.4596448835146367</v>
      </c>
      <c r="D194" s="46">
        <f>$P$7</f>
        <v>9.31280095957835</v>
      </c>
      <c r="E194" s="47">
        <v>0</v>
      </c>
      <c r="F194" s="46">
        <f>$P$8</f>
        <v>1.4195864036757013</v>
      </c>
      <c r="G194" s="51">
        <f>$P$9</f>
        <v>0.16996740629131257</v>
      </c>
      <c r="H194" s="58">
        <f aca="true" t="shared" si="35" ref="H194:H199">SUM(B194:G194)</f>
        <v>2598.3954465295587</v>
      </c>
    </row>
    <row r="195" spans="1:8" ht="15">
      <c r="A195" s="54" t="s">
        <v>125</v>
      </c>
      <c r="B195" s="46">
        <f>$P$13</f>
        <v>0.008239999999999999</v>
      </c>
      <c r="C195" s="46">
        <f>$P$11</f>
        <v>5092.333286392293</v>
      </c>
      <c r="D195" s="46">
        <f>$P$14</f>
        <v>52.09830997545555</v>
      </c>
      <c r="E195" s="47">
        <v>0</v>
      </c>
      <c r="F195" s="46">
        <f>$P$15</f>
        <v>7.694773134222222</v>
      </c>
      <c r="G195" s="48">
        <v>0</v>
      </c>
      <c r="H195" s="59">
        <f t="shared" si="35"/>
        <v>5152.134609501972</v>
      </c>
    </row>
    <row r="196" spans="1:8" ht="15">
      <c r="A196" s="54" t="s">
        <v>126</v>
      </c>
      <c r="B196" s="46">
        <f>$P$19</f>
        <v>3.356779781347841</v>
      </c>
      <c r="C196" s="46">
        <f>$P$20</f>
        <v>99.03241471555556</v>
      </c>
      <c r="D196" s="46">
        <f>$P$17</f>
        <v>14229.59908293463</v>
      </c>
      <c r="E196" s="46">
        <f>$P$21</f>
        <v>0.226053</v>
      </c>
      <c r="F196" s="46">
        <f>$P$22</f>
        <v>0.149691431</v>
      </c>
      <c r="G196" s="48">
        <v>0</v>
      </c>
      <c r="H196" s="59">
        <f t="shared" si="35"/>
        <v>14332.364021862533</v>
      </c>
    </row>
    <row r="197" spans="1:8" ht="15">
      <c r="A197" s="54" t="s">
        <v>127</v>
      </c>
      <c r="B197" s="47">
        <v>0</v>
      </c>
      <c r="C197" s="47">
        <v>0</v>
      </c>
      <c r="D197" s="46">
        <f>$P$26</f>
        <v>0.13013249999999998</v>
      </c>
      <c r="E197" s="46">
        <f>$P$24</f>
        <v>174.1042448</v>
      </c>
      <c r="F197" s="47">
        <v>0</v>
      </c>
      <c r="G197" s="48">
        <v>0</v>
      </c>
      <c r="H197" s="59">
        <f t="shared" si="35"/>
        <v>174.2343773</v>
      </c>
    </row>
    <row r="198" spans="1:8" ht="15">
      <c r="A198" s="54" t="s">
        <v>130</v>
      </c>
      <c r="B198" s="46">
        <f>$P$30</f>
        <v>0.1564684244835916</v>
      </c>
      <c r="C198" s="46">
        <f>$P$31</f>
        <v>5.250679006666667</v>
      </c>
      <c r="D198" s="46">
        <f>$P$32</f>
        <v>10.188821133777777</v>
      </c>
      <c r="E198" s="47">
        <v>0</v>
      </c>
      <c r="F198" s="46">
        <f>$P$28</f>
        <v>1827.069990233087</v>
      </c>
      <c r="G198" s="48">
        <v>0</v>
      </c>
      <c r="H198" s="59">
        <f t="shared" si="35"/>
        <v>1842.665958798015</v>
      </c>
    </row>
    <row r="199" spans="1:8" ht="15">
      <c r="A199" s="54" t="s">
        <v>128</v>
      </c>
      <c r="B199" s="49">
        <v>0</v>
      </c>
      <c r="C199" s="49">
        <v>0</v>
      </c>
      <c r="D199" s="49">
        <v>0</v>
      </c>
      <c r="E199" s="49">
        <v>0</v>
      </c>
      <c r="F199" s="49">
        <v>0</v>
      </c>
      <c r="G199" s="50">
        <f>$P$34</f>
        <v>318.0191363079193</v>
      </c>
      <c r="H199" s="60">
        <f t="shared" si="35"/>
        <v>318.0191363079193</v>
      </c>
    </row>
    <row r="200" spans="1:8" ht="15">
      <c r="A200" s="53" t="s">
        <v>129</v>
      </c>
      <c r="B200" s="55">
        <f aca="true" t="shared" si="36" ref="B200:H200">SUM(B194:B199)</f>
        <v>2589.5549350823308</v>
      </c>
      <c r="C200" s="56">
        <f t="shared" si="36"/>
        <v>5198.076024998029</v>
      </c>
      <c r="D200" s="56">
        <f t="shared" si="36"/>
        <v>14301.329147503442</v>
      </c>
      <c r="E200" s="56">
        <f t="shared" si="36"/>
        <v>174.3302978</v>
      </c>
      <c r="F200" s="56">
        <f t="shared" si="36"/>
        <v>1836.334041201985</v>
      </c>
      <c r="G200" s="57">
        <f t="shared" si="36"/>
        <v>318.18910371421066</v>
      </c>
      <c r="H200" s="61">
        <f t="shared" si="36"/>
        <v>24417.813550299994</v>
      </c>
    </row>
    <row r="202" ht="15">
      <c r="A202" s="62">
        <v>2005</v>
      </c>
    </row>
    <row r="203" spans="1:8" ht="15">
      <c r="A203" s="52" t="s">
        <v>122</v>
      </c>
      <c r="B203" s="82" t="s">
        <v>124</v>
      </c>
      <c r="C203" s="82" t="s">
        <v>125</v>
      </c>
      <c r="D203" s="82" t="s">
        <v>126</v>
      </c>
      <c r="E203" s="82" t="s">
        <v>127</v>
      </c>
      <c r="F203" s="82" t="s">
        <v>130</v>
      </c>
      <c r="G203" s="80" t="s">
        <v>128</v>
      </c>
      <c r="H203" s="80" t="s">
        <v>129</v>
      </c>
    </row>
    <row r="204" spans="1:8" ht="15">
      <c r="A204" s="53" t="s">
        <v>123</v>
      </c>
      <c r="B204" s="83"/>
      <c r="C204" s="83"/>
      <c r="D204" s="83"/>
      <c r="E204" s="83"/>
      <c r="F204" s="83"/>
      <c r="G204" s="81"/>
      <c r="H204" s="81"/>
    </row>
    <row r="205" spans="1:8" ht="15">
      <c r="A205" s="54" t="s">
        <v>124</v>
      </c>
      <c r="B205" s="46">
        <f>$Q$4</f>
        <v>2594.503989897846</v>
      </c>
      <c r="C205" s="46">
        <f>$Q$6</f>
        <v>1.5559886146418358</v>
      </c>
      <c r="D205" s="46">
        <f>$Q$7</f>
        <v>8.87063211313079</v>
      </c>
      <c r="E205" s="47">
        <v>0</v>
      </c>
      <c r="F205" s="46">
        <f>$Q$8</f>
        <v>1.3810516094692253</v>
      </c>
      <c r="G205" s="51">
        <f>$Q$9</f>
        <v>0.1623273276681497</v>
      </c>
      <c r="H205" s="58">
        <f aca="true" t="shared" si="37" ref="H205:H210">SUM(B205:G205)</f>
        <v>2606.4739895627563</v>
      </c>
    </row>
    <row r="206" spans="1:8" ht="15">
      <c r="A206" s="54" t="s">
        <v>125</v>
      </c>
      <c r="B206" s="46">
        <f>$Q$13</f>
        <v>0.008239999999999999</v>
      </c>
      <c r="C206" s="46">
        <f>$Q$11</f>
        <v>5067.856739426729</v>
      </c>
      <c r="D206" s="46">
        <f>$Q$14</f>
        <v>52.09830997545555</v>
      </c>
      <c r="E206" s="47">
        <v>0</v>
      </c>
      <c r="F206" s="46">
        <f>$Q$15</f>
        <v>7.694773134222222</v>
      </c>
      <c r="G206" s="48">
        <v>0</v>
      </c>
      <c r="H206" s="59">
        <f t="shared" si="37"/>
        <v>5127.658062536408</v>
      </c>
    </row>
    <row r="207" spans="1:8" ht="15">
      <c r="A207" s="54" t="s">
        <v>126</v>
      </c>
      <c r="B207" s="46">
        <f>$Q$19</f>
        <v>3.531121055970713</v>
      </c>
      <c r="C207" s="46">
        <f>$Q$20</f>
        <v>99.03241471555556</v>
      </c>
      <c r="D207" s="46">
        <f>$Q$17</f>
        <v>14240.688613036313</v>
      </c>
      <c r="E207" s="46">
        <f>$Q$21</f>
        <v>0.226053</v>
      </c>
      <c r="F207" s="46">
        <f>$Q$22</f>
        <v>0.149691431</v>
      </c>
      <c r="G207" s="48">
        <v>0</v>
      </c>
      <c r="H207" s="59">
        <f t="shared" si="37"/>
        <v>14343.627893238838</v>
      </c>
    </row>
    <row r="208" spans="1:8" ht="15">
      <c r="A208" s="54" t="s">
        <v>127</v>
      </c>
      <c r="B208" s="47">
        <v>0</v>
      </c>
      <c r="C208" s="47">
        <v>0</v>
      </c>
      <c r="D208" s="46">
        <f>$Q$26</f>
        <v>0.1775425</v>
      </c>
      <c r="E208" s="46">
        <f>$Q$24</f>
        <v>173.90895930000002</v>
      </c>
      <c r="F208" s="47">
        <v>0</v>
      </c>
      <c r="G208" s="48">
        <v>0</v>
      </c>
      <c r="H208" s="59">
        <f t="shared" si="37"/>
        <v>174.0865018</v>
      </c>
    </row>
    <row r="209" spans="1:8" ht="15">
      <c r="A209" s="54" t="s">
        <v>130</v>
      </c>
      <c r="B209" s="46">
        <f>$Q$30</f>
        <v>0.1564684244835916</v>
      </c>
      <c r="C209" s="46">
        <f>$Q$31</f>
        <v>5.250679006666667</v>
      </c>
      <c r="D209" s="46">
        <f>$Q$32</f>
        <v>10.188821133777777</v>
      </c>
      <c r="E209" s="47">
        <v>0</v>
      </c>
      <c r="F209" s="46">
        <f>$Q$28</f>
        <v>1834.5892576301903</v>
      </c>
      <c r="G209" s="48">
        <v>0</v>
      </c>
      <c r="H209" s="59">
        <f t="shared" si="37"/>
        <v>1850.1852261951183</v>
      </c>
    </row>
    <row r="210" spans="1:8" ht="15">
      <c r="A210" s="54" t="s">
        <v>128</v>
      </c>
      <c r="B210" s="49">
        <v>0</v>
      </c>
      <c r="C210" s="49">
        <v>0</v>
      </c>
      <c r="D210" s="49">
        <v>0</v>
      </c>
      <c r="E210" s="49">
        <v>0</v>
      </c>
      <c r="F210" s="49">
        <v>0</v>
      </c>
      <c r="G210" s="50">
        <f>$Q$34</f>
        <v>315.78187696687723</v>
      </c>
      <c r="H210" s="60">
        <f t="shared" si="37"/>
        <v>315.78187696687723</v>
      </c>
    </row>
    <row r="211" spans="1:8" ht="15">
      <c r="A211" s="53" t="s">
        <v>129</v>
      </c>
      <c r="B211" s="55">
        <f aca="true" t="shared" si="38" ref="B211:H211">SUM(B205:B210)</f>
        <v>2598.1998193783006</v>
      </c>
      <c r="C211" s="56">
        <f t="shared" si="38"/>
        <v>5173.695821763593</v>
      </c>
      <c r="D211" s="56">
        <f t="shared" si="38"/>
        <v>14312.023918758676</v>
      </c>
      <c r="E211" s="56">
        <f t="shared" si="38"/>
        <v>174.13501230000003</v>
      </c>
      <c r="F211" s="56">
        <f t="shared" si="38"/>
        <v>1843.8147738048817</v>
      </c>
      <c r="G211" s="57">
        <f t="shared" si="38"/>
        <v>315.9442042945454</v>
      </c>
      <c r="H211" s="61">
        <f t="shared" si="38"/>
        <v>24417.813550299998</v>
      </c>
    </row>
    <row r="213" ht="15">
      <c r="A213" s="62">
        <v>2006</v>
      </c>
    </row>
    <row r="214" spans="1:8" ht="15">
      <c r="A214" s="52" t="s">
        <v>122</v>
      </c>
      <c r="B214" s="82" t="s">
        <v>124</v>
      </c>
      <c r="C214" s="82" t="s">
        <v>125</v>
      </c>
      <c r="D214" s="82" t="s">
        <v>126</v>
      </c>
      <c r="E214" s="82" t="s">
        <v>127</v>
      </c>
      <c r="F214" s="82" t="s">
        <v>130</v>
      </c>
      <c r="G214" s="80" t="s">
        <v>128</v>
      </c>
      <c r="H214" s="80" t="s">
        <v>129</v>
      </c>
    </row>
    <row r="215" spans="1:8" ht="15">
      <c r="A215" s="53" t="s">
        <v>123</v>
      </c>
      <c r="B215" s="83"/>
      <c r="C215" s="83"/>
      <c r="D215" s="83"/>
      <c r="E215" s="83"/>
      <c r="F215" s="83"/>
      <c r="G215" s="81"/>
      <c r="H215" s="81"/>
    </row>
    <row r="216" spans="1:8" ht="15">
      <c r="A216" s="54" t="s">
        <v>124</v>
      </c>
      <c r="B216" s="46">
        <f>$R$4</f>
        <v>2603.392740585835</v>
      </c>
      <c r="C216" s="46">
        <f>$R$6</f>
        <v>1.0790013931475106</v>
      </c>
      <c r="D216" s="46">
        <f>$R$7</f>
        <v>6.6167890829442015</v>
      </c>
      <c r="E216" s="47">
        <v>0</v>
      </c>
      <c r="F216" s="46">
        <f>$R$8</f>
        <v>0.9789979355093835</v>
      </c>
      <c r="G216" s="51">
        <f>$R$9</f>
        <v>0.12621134179290486</v>
      </c>
      <c r="H216" s="58">
        <f aca="true" t="shared" si="39" ref="H216:H221">SUM(B216:G216)</f>
        <v>2612.193740339229</v>
      </c>
    </row>
    <row r="217" spans="1:8" ht="15">
      <c r="A217" s="54" t="s">
        <v>125</v>
      </c>
      <c r="B217" s="46">
        <f>$R$13</f>
        <v>0.008239999999999999</v>
      </c>
      <c r="C217" s="46">
        <f>$R$11</f>
        <v>4980.5225900809055</v>
      </c>
      <c r="D217" s="46">
        <f>$R$14</f>
        <v>52.09830997545555</v>
      </c>
      <c r="E217" s="47">
        <v>0</v>
      </c>
      <c r="F217" s="46">
        <f>$R$15</f>
        <v>7.694773134222222</v>
      </c>
      <c r="G217" s="48">
        <v>0</v>
      </c>
      <c r="H217" s="59">
        <f t="shared" si="39"/>
        <v>5040.323913190584</v>
      </c>
    </row>
    <row r="218" spans="1:8" ht="15">
      <c r="A218" s="54" t="s">
        <v>126</v>
      </c>
      <c r="B218" s="46">
        <f>$R$19</f>
        <v>2.482513804616187</v>
      </c>
      <c r="C218" s="46">
        <f>$R$20</f>
        <v>99.03241471555556</v>
      </c>
      <c r="D218" s="46">
        <f>$R$17</f>
        <v>14317.698646636956</v>
      </c>
      <c r="E218" s="46">
        <f>$R$21</f>
        <v>0.226053</v>
      </c>
      <c r="F218" s="46">
        <f>$R$22</f>
        <v>0.149691431</v>
      </c>
      <c r="G218" s="48">
        <v>0</v>
      </c>
      <c r="H218" s="59">
        <f t="shared" si="39"/>
        <v>14419.589319588127</v>
      </c>
    </row>
    <row r="219" spans="1:8" ht="15">
      <c r="A219" s="54" t="s">
        <v>127</v>
      </c>
      <c r="B219" s="47">
        <v>0</v>
      </c>
      <c r="C219" s="47">
        <v>0</v>
      </c>
      <c r="D219" s="46">
        <f>$R$26</f>
        <v>0.1775425</v>
      </c>
      <c r="E219" s="46">
        <f>$R$24</f>
        <v>173.7213748</v>
      </c>
      <c r="F219" s="47">
        <v>0</v>
      </c>
      <c r="G219" s="48">
        <v>0</v>
      </c>
      <c r="H219" s="59">
        <f t="shared" si="39"/>
        <v>173.8989173</v>
      </c>
    </row>
    <row r="220" spans="1:8" ht="15">
      <c r="A220" s="54" t="s">
        <v>130</v>
      </c>
      <c r="B220" s="46">
        <f>$R$30</f>
        <v>0.1564684244835916</v>
      </c>
      <c r="C220" s="46">
        <f>$R$31</f>
        <v>5.250679006666667</v>
      </c>
      <c r="D220" s="46">
        <f>$R$32</f>
        <v>10.188821133777777</v>
      </c>
      <c r="E220" s="47">
        <v>0</v>
      </c>
      <c r="F220" s="46">
        <f>$R$28</f>
        <v>1842.7902844671703</v>
      </c>
      <c r="G220" s="48">
        <v>0</v>
      </c>
      <c r="H220" s="59">
        <f t="shared" si="39"/>
        <v>1858.3862530320982</v>
      </c>
    </row>
    <row r="221" spans="1:8" ht="15">
      <c r="A221" s="54" t="s">
        <v>128</v>
      </c>
      <c r="B221" s="49">
        <v>0</v>
      </c>
      <c r="C221" s="49">
        <v>0</v>
      </c>
      <c r="D221" s="49">
        <v>0</v>
      </c>
      <c r="E221" s="49">
        <v>0</v>
      </c>
      <c r="F221" s="49">
        <v>0</v>
      </c>
      <c r="G221" s="50">
        <f>$R$34</f>
        <v>313.4214068499616</v>
      </c>
      <c r="H221" s="60">
        <f t="shared" si="39"/>
        <v>313.4214068499616</v>
      </c>
    </row>
    <row r="222" spans="1:8" ht="15">
      <c r="A222" s="53" t="s">
        <v>129</v>
      </c>
      <c r="B222" s="55">
        <f aca="true" t="shared" si="40" ref="B222:H222">SUM(B216:B221)</f>
        <v>2606.039962814935</v>
      </c>
      <c r="C222" s="56">
        <f t="shared" si="40"/>
        <v>5085.884685196274</v>
      </c>
      <c r="D222" s="56">
        <f t="shared" si="40"/>
        <v>14386.780109329133</v>
      </c>
      <c r="E222" s="56">
        <f t="shared" si="40"/>
        <v>173.9474278</v>
      </c>
      <c r="F222" s="56">
        <f t="shared" si="40"/>
        <v>1851.613746967902</v>
      </c>
      <c r="G222" s="57">
        <f t="shared" si="40"/>
        <v>313.5476181917545</v>
      </c>
      <c r="H222" s="61">
        <f t="shared" si="40"/>
        <v>24417.813550299998</v>
      </c>
    </row>
    <row r="224" ht="15">
      <c r="A224" s="62">
        <v>2007</v>
      </c>
    </row>
    <row r="225" spans="1:8" ht="15">
      <c r="A225" s="52" t="s">
        <v>122</v>
      </c>
      <c r="B225" s="82" t="s">
        <v>124</v>
      </c>
      <c r="C225" s="82" t="s">
        <v>125</v>
      </c>
      <c r="D225" s="82" t="s">
        <v>126</v>
      </c>
      <c r="E225" s="82" t="s">
        <v>127</v>
      </c>
      <c r="F225" s="82" t="s">
        <v>130</v>
      </c>
      <c r="G225" s="80" t="s">
        <v>128</v>
      </c>
      <c r="H225" s="80" t="s">
        <v>129</v>
      </c>
    </row>
    <row r="226" spans="1:8" ht="15">
      <c r="A226" s="53" t="s">
        <v>123</v>
      </c>
      <c r="B226" s="83"/>
      <c r="C226" s="83"/>
      <c r="D226" s="83"/>
      <c r="E226" s="83"/>
      <c r="F226" s="83"/>
      <c r="G226" s="81"/>
      <c r="H226" s="81"/>
    </row>
    <row r="227" spans="1:8" ht="15">
      <c r="A227" s="54" t="s">
        <v>124</v>
      </c>
      <c r="B227" s="46">
        <f>$S$4</f>
        <v>2608.7530508898944</v>
      </c>
      <c r="C227" s="46">
        <f>$S$6</f>
        <v>1.1296344678453856</v>
      </c>
      <c r="D227" s="46">
        <f>$S$7</f>
        <v>8.309099027077904</v>
      </c>
      <c r="E227" s="47">
        <v>0</v>
      </c>
      <c r="F227" s="46">
        <f>$S$8</f>
        <v>1.2351260393978793</v>
      </c>
      <c r="G227" s="51">
        <f>$S$9</f>
        <v>0.15114016218883228</v>
      </c>
      <c r="H227" s="58">
        <f aca="true" t="shared" si="41" ref="H227:H232">SUM(B227:G227)</f>
        <v>2619.5780505864045</v>
      </c>
    </row>
    <row r="228" spans="1:8" ht="15">
      <c r="A228" s="54" t="s">
        <v>125</v>
      </c>
      <c r="B228" s="46">
        <f>$S$13</f>
        <v>0.008239999999999999</v>
      </c>
      <c r="C228" s="46">
        <f>$S$11</f>
        <v>4886.000363793555</v>
      </c>
      <c r="D228" s="46">
        <f>$S$14</f>
        <v>52.09830997545555</v>
      </c>
      <c r="E228" s="47">
        <v>0</v>
      </c>
      <c r="F228" s="46">
        <f>$S$15</f>
        <v>7.694773134222222</v>
      </c>
      <c r="G228" s="48">
        <v>0</v>
      </c>
      <c r="H228" s="59">
        <f t="shared" si="41"/>
        <v>4945.8016869032335</v>
      </c>
    </row>
    <row r="229" spans="1:8" ht="15">
      <c r="A229" s="54" t="s">
        <v>126</v>
      </c>
      <c r="B229" s="46">
        <f>$S$19</f>
        <v>3.0272090131638447</v>
      </c>
      <c r="C229" s="46">
        <f>$S$20</f>
        <v>99.03241471555556</v>
      </c>
      <c r="D229" s="46">
        <f>$S$17</f>
        <v>14399.639170433635</v>
      </c>
      <c r="E229" s="46">
        <f>$S$21</f>
        <v>0.22605500000000006</v>
      </c>
      <c r="F229" s="46">
        <f>$S$22</f>
        <v>0.149691431</v>
      </c>
      <c r="G229" s="48">
        <v>0</v>
      </c>
      <c r="H229" s="59">
        <f t="shared" si="41"/>
        <v>14502.074540593352</v>
      </c>
    </row>
    <row r="230" spans="1:8" ht="15">
      <c r="A230" s="54" t="s">
        <v>127</v>
      </c>
      <c r="B230" s="47">
        <v>0</v>
      </c>
      <c r="C230" s="47">
        <v>0</v>
      </c>
      <c r="D230" s="46">
        <f>$S$26</f>
        <v>0.1775425</v>
      </c>
      <c r="E230" s="46">
        <f>$S$24</f>
        <v>173.51778430000002</v>
      </c>
      <c r="F230" s="47">
        <v>0</v>
      </c>
      <c r="G230" s="48">
        <v>0</v>
      </c>
      <c r="H230" s="59">
        <f t="shared" si="41"/>
        <v>173.6953268</v>
      </c>
    </row>
    <row r="231" spans="1:8" ht="15">
      <c r="A231" s="54" t="s">
        <v>130</v>
      </c>
      <c r="B231" s="46">
        <f>$S$30</f>
        <v>0.1564684244835916</v>
      </c>
      <c r="C231" s="46">
        <f>$S$31</f>
        <v>5.250679006666667</v>
      </c>
      <c r="D231" s="46">
        <f>$S$32</f>
        <v>10.188821133777777</v>
      </c>
      <c r="E231" s="47">
        <v>0</v>
      </c>
      <c r="F231" s="46">
        <f>$S$28</f>
        <v>1850.1622204152259</v>
      </c>
      <c r="G231" s="48">
        <v>0</v>
      </c>
      <c r="H231" s="59">
        <f t="shared" si="41"/>
        <v>1865.7581889801538</v>
      </c>
    </row>
    <row r="232" spans="1:8" ht="15">
      <c r="A232" s="54" t="s">
        <v>128</v>
      </c>
      <c r="B232" s="49">
        <v>0</v>
      </c>
      <c r="C232" s="49">
        <v>0</v>
      </c>
      <c r="D232" s="49">
        <v>0</v>
      </c>
      <c r="E232" s="49">
        <v>0</v>
      </c>
      <c r="F232" s="49">
        <v>0</v>
      </c>
      <c r="G232" s="50">
        <f>$S$34</f>
        <v>310.9057564368523</v>
      </c>
      <c r="H232" s="60">
        <f t="shared" si="41"/>
        <v>310.9057564368523</v>
      </c>
    </row>
    <row r="233" spans="1:8" ht="15">
      <c r="A233" s="53" t="s">
        <v>129</v>
      </c>
      <c r="B233" s="55">
        <f aca="true" t="shared" si="42" ref="B233:H233">SUM(B227:B232)</f>
        <v>2611.944968327542</v>
      </c>
      <c r="C233" s="56">
        <f t="shared" si="42"/>
        <v>4991.4130919836225</v>
      </c>
      <c r="D233" s="56">
        <f t="shared" si="42"/>
        <v>14470.412943069945</v>
      </c>
      <c r="E233" s="56">
        <f t="shared" si="42"/>
        <v>173.74383930000002</v>
      </c>
      <c r="F233" s="56">
        <f t="shared" si="42"/>
        <v>1859.241811019846</v>
      </c>
      <c r="G233" s="57">
        <f t="shared" si="42"/>
        <v>311.0568965990411</v>
      </c>
      <c r="H233" s="61">
        <f t="shared" si="42"/>
        <v>24417.813550299998</v>
      </c>
    </row>
    <row r="235" ht="15">
      <c r="A235" s="62">
        <v>2008</v>
      </c>
    </row>
    <row r="236" spans="1:8" ht="15">
      <c r="A236" s="52" t="s">
        <v>122</v>
      </c>
      <c r="B236" s="82" t="s">
        <v>124</v>
      </c>
      <c r="C236" s="82" t="s">
        <v>125</v>
      </c>
      <c r="D236" s="82" t="s">
        <v>126</v>
      </c>
      <c r="E236" s="82" t="s">
        <v>127</v>
      </c>
      <c r="F236" s="82" t="s">
        <v>130</v>
      </c>
      <c r="G236" s="80" t="s">
        <v>128</v>
      </c>
      <c r="H236" s="80" t="s">
        <v>129</v>
      </c>
    </row>
    <row r="237" spans="1:8" ht="15">
      <c r="A237" s="53" t="s">
        <v>123</v>
      </c>
      <c r="B237" s="83"/>
      <c r="C237" s="83"/>
      <c r="D237" s="83"/>
      <c r="E237" s="83"/>
      <c r="F237" s="83"/>
      <c r="G237" s="81"/>
      <c r="H237" s="81"/>
    </row>
    <row r="238" spans="1:8" ht="15">
      <c r="A238" s="54" t="s">
        <v>124</v>
      </c>
      <c r="B238" s="46">
        <f>$T$4</f>
        <v>2616.7621525864015</v>
      </c>
      <c r="C238" s="46">
        <f>$T$6</f>
        <v>0.8387197496512812</v>
      </c>
      <c r="D238" s="46">
        <f>$T$7</f>
        <v>5.73348011942508</v>
      </c>
      <c r="E238" s="47">
        <v>0</v>
      </c>
      <c r="F238" s="46">
        <f>$T$8</f>
        <v>0.8421315577985976</v>
      </c>
      <c r="G238" s="51">
        <f>$T$9</f>
        <v>0.10766836181704169</v>
      </c>
      <c r="H238" s="58">
        <f aca="true" t="shared" si="43" ref="H238:H243">SUM(B238:G238)</f>
        <v>2624.2841523750935</v>
      </c>
    </row>
    <row r="239" spans="1:8" ht="15">
      <c r="A239" s="54" t="s">
        <v>125</v>
      </c>
      <c r="B239" s="46">
        <f>$T$13</f>
        <v>0.008239999999999999</v>
      </c>
      <c r="C239" s="46">
        <f>$T$11</f>
        <v>4851.841682668054</v>
      </c>
      <c r="D239" s="46">
        <f>$T$14</f>
        <v>52.09830997545555</v>
      </c>
      <c r="E239" s="47">
        <v>0</v>
      </c>
      <c r="F239" s="46">
        <f>$T$15</f>
        <v>7.694773134222222</v>
      </c>
      <c r="G239" s="48">
        <v>0</v>
      </c>
      <c r="H239" s="59">
        <f t="shared" si="43"/>
        <v>4911.6430057777325</v>
      </c>
    </row>
    <row r="240" spans="1:8" ht="15">
      <c r="A240" s="54" t="s">
        <v>126</v>
      </c>
      <c r="B240" s="46">
        <f>$T$19</f>
        <v>2.8264045314181265</v>
      </c>
      <c r="C240" s="46">
        <f>$T$20</f>
        <v>99.03241471555556</v>
      </c>
      <c r="D240" s="46">
        <f>$T$17</f>
        <v>14424.335465294665</v>
      </c>
      <c r="E240" s="46">
        <f>$T$21</f>
        <v>0</v>
      </c>
      <c r="F240" s="46">
        <f>$T$22</f>
        <v>0.149691431</v>
      </c>
      <c r="G240" s="48">
        <v>0</v>
      </c>
      <c r="H240" s="59">
        <f t="shared" si="43"/>
        <v>14526.343975972639</v>
      </c>
    </row>
    <row r="241" spans="1:8" ht="15">
      <c r="A241" s="54" t="s">
        <v>127</v>
      </c>
      <c r="B241" s="47">
        <v>0</v>
      </c>
      <c r="C241" s="47">
        <v>0</v>
      </c>
      <c r="D241" s="46">
        <f>$T$26</f>
        <v>0.26406999999999997</v>
      </c>
      <c r="E241" s="46">
        <f>$T$24</f>
        <v>173.5639538</v>
      </c>
      <c r="F241" s="47">
        <v>0</v>
      </c>
      <c r="G241" s="48">
        <v>0</v>
      </c>
      <c r="H241" s="59">
        <f t="shared" si="43"/>
        <v>173.8280238</v>
      </c>
    </row>
    <row r="242" spans="1:8" ht="15">
      <c r="A242" s="54" t="s">
        <v>130</v>
      </c>
      <c r="B242" s="46">
        <f>$T$30</f>
        <v>0.1564684244835916</v>
      </c>
      <c r="C242" s="46">
        <f>$T$31</f>
        <v>5.250679006666667</v>
      </c>
      <c r="D242" s="46">
        <f>$T$32</f>
        <v>10.188821133777777</v>
      </c>
      <c r="E242" s="47">
        <v>0</v>
      </c>
      <c r="F242" s="46">
        <f>$T$28</f>
        <v>1857.8587176560254</v>
      </c>
      <c r="G242" s="48">
        <v>0</v>
      </c>
      <c r="H242" s="59">
        <f t="shared" si="43"/>
        <v>1873.4546862209534</v>
      </c>
    </row>
    <row r="243" spans="1:8" ht="15">
      <c r="A243" s="54" t="s">
        <v>128</v>
      </c>
      <c r="B243" s="49">
        <v>0</v>
      </c>
      <c r="C243" s="49">
        <v>0</v>
      </c>
      <c r="D243" s="49">
        <v>0</v>
      </c>
      <c r="E243" s="49">
        <v>0</v>
      </c>
      <c r="F243" s="49">
        <v>0</v>
      </c>
      <c r="G243" s="50">
        <f>$T$34</f>
        <v>308.2597061535809</v>
      </c>
      <c r="H243" s="60">
        <f t="shared" si="43"/>
        <v>308.2597061535809</v>
      </c>
    </row>
    <row r="244" spans="1:8" ht="15">
      <c r="A244" s="53" t="s">
        <v>129</v>
      </c>
      <c r="B244" s="55">
        <f aca="true" t="shared" si="44" ref="B244:H244">SUM(B238:B243)</f>
        <v>2619.7532655423033</v>
      </c>
      <c r="C244" s="56">
        <f t="shared" si="44"/>
        <v>4956.963496139927</v>
      </c>
      <c r="D244" s="56">
        <f t="shared" si="44"/>
        <v>14492.620146523323</v>
      </c>
      <c r="E244" s="56">
        <f t="shared" si="44"/>
        <v>173.5639538</v>
      </c>
      <c r="F244" s="56">
        <f t="shared" si="44"/>
        <v>1866.5453137790462</v>
      </c>
      <c r="G244" s="57">
        <f t="shared" si="44"/>
        <v>308.36737451539796</v>
      </c>
      <c r="H244" s="61">
        <f t="shared" si="44"/>
        <v>24417.8135503</v>
      </c>
    </row>
    <row r="246" ht="15">
      <c r="A246" s="62">
        <v>2009</v>
      </c>
    </row>
    <row r="247" spans="1:8" ht="15">
      <c r="A247" s="52" t="s">
        <v>122</v>
      </c>
      <c r="B247" s="82" t="s">
        <v>124</v>
      </c>
      <c r="C247" s="82" t="s">
        <v>125</v>
      </c>
      <c r="D247" s="82" t="s">
        <v>126</v>
      </c>
      <c r="E247" s="82" t="s">
        <v>127</v>
      </c>
      <c r="F247" s="82" t="s">
        <v>130</v>
      </c>
      <c r="G247" s="80" t="s">
        <v>128</v>
      </c>
      <c r="H247" s="80" t="s">
        <v>129</v>
      </c>
    </row>
    <row r="248" spans="1:8" ht="15">
      <c r="A248" s="53" t="s">
        <v>123</v>
      </c>
      <c r="B248" s="83"/>
      <c r="C248" s="83"/>
      <c r="D248" s="83"/>
      <c r="E248" s="83"/>
      <c r="F248" s="83"/>
      <c r="G248" s="81"/>
      <c r="H248" s="81"/>
    </row>
    <row r="249" spans="1:8" ht="15">
      <c r="A249" s="54" t="s">
        <v>124</v>
      </c>
      <c r="B249" s="46">
        <f>$U$4</f>
        <v>2621.114466922176</v>
      </c>
      <c r="C249" s="46">
        <f>$U$6</f>
        <v>0.7762372648734263</v>
      </c>
      <c r="D249" s="46">
        <f>$U$7</f>
        <v>4.8311126077545525</v>
      </c>
      <c r="E249" s="47">
        <v>0</v>
      </c>
      <c r="F249" s="46">
        <f>$U$8</f>
        <v>0.7369748845957428</v>
      </c>
      <c r="G249" s="51">
        <f>$U$9</f>
        <v>0.08867506226027799</v>
      </c>
      <c r="H249" s="58">
        <f aca="true" t="shared" si="45" ref="H249:H254">SUM(B249:G249)</f>
        <v>2627.54746674166</v>
      </c>
    </row>
    <row r="250" spans="1:8" ht="15">
      <c r="A250" s="54" t="s">
        <v>125</v>
      </c>
      <c r="B250" s="46">
        <f>$U$13</f>
        <v>0.008239999999999999</v>
      </c>
      <c r="C250" s="46">
        <f>$U$11</f>
        <v>4804.868041496033</v>
      </c>
      <c r="D250" s="46">
        <f>$U$14</f>
        <v>52.09830997545555</v>
      </c>
      <c r="E250" s="47">
        <v>0</v>
      </c>
      <c r="F250" s="46">
        <f>$U$15</f>
        <v>7.694773134222222</v>
      </c>
      <c r="G250" s="48">
        <v>0</v>
      </c>
      <c r="H250" s="59">
        <f t="shared" si="45"/>
        <v>4864.669364605711</v>
      </c>
    </row>
    <row r="251" spans="1:8" ht="15">
      <c r="A251" s="54" t="s">
        <v>126</v>
      </c>
      <c r="B251" s="46">
        <f>$U$19</f>
        <v>2.9883754024596296</v>
      </c>
      <c r="C251" s="46">
        <f>$U$20</f>
        <v>99.03241471555556</v>
      </c>
      <c r="D251" s="46">
        <f>$U$17</f>
        <v>14462.84944883494</v>
      </c>
      <c r="E251" s="46">
        <f>$U$21</f>
        <v>0</v>
      </c>
      <c r="F251" s="46">
        <f>$U$22</f>
        <v>0.149691431</v>
      </c>
      <c r="G251" s="48">
        <v>0</v>
      </c>
      <c r="H251" s="59">
        <f t="shared" si="45"/>
        <v>14565.019930383954</v>
      </c>
    </row>
    <row r="252" spans="1:8" ht="15">
      <c r="A252" s="54" t="s">
        <v>127</v>
      </c>
      <c r="B252" s="47">
        <v>0</v>
      </c>
      <c r="C252" s="47">
        <v>0</v>
      </c>
      <c r="D252" s="46">
        <f>$U$26</f>
        <v>0.0685975</v>
      </c>
      <c r="E252" s="46">
        <f>$U$24</f>
        <v>173.75579205000003</v>
      </c>
      <c r="F252" s="47">
        <v>0</v>
      </c>
      <c r="G252" s="48">
        <v>0</v>
      </c>
      <c r="H252" s="59">
        <f t="shared" si="45"/>
        <v>173.82438955000003</v>
      </c>
    </row>
    <row r="253" spans="1:8" ht="15">
      <c r="A253" s="54" t="s">
        <v>130</v>
      </c>
      <c r="B253" s="46">
        <f>$U$30</f>
        <v>0.1564684244835916</v>
      </c>
      <c r="C253" s="46">
        <f>$U$31</f>
        <v>5.250679006666667</v>
      </c>
      <c r="D253" s="46">
        <f>$U$32</f>
        <v>10.188821133777777</v>
      </c>
      <c r="E253" s="47">
        <v>0</v>
      </c>
      <c r="F253" s="46">
        <f>$U$28</f>
        <v>1865.6279626592936</v>
      </c>
      <c r="G253" s="48">
        <v>0</v>
      </c>
      <c r="H253" s="59">
        <f t="shared" si="45"/>
        <v>1881.2239312242216</v>
      </c>
    </row>
    <row r="254" spans="1:8" ht="15">
      <c r="A254" s="54" t="s">
        <v>128</v>
      </c>
      <c r="B254" s="49">
        <v>0</v>
      </c>
      <c r="C254" s="49">
        <v>0</v>
      </c>
      <c r="D254" s="49">
        <v>0</v>
      </c>
      <c r="E254" s="49">
        <v>0</v>
      </c>
      <c r="F254" s="49">
        <v>0</v>
      </c>
      <c r="G254" s="50">
        <f>$U$34</f>
        <v>305.5284677944505</v>
      </c>
      <c r="H254" s="60">
        <f t="shared" si="45"/>
        <v>305.5284677944505</v>
      </c>
    </row>
    <row r="255" spans="1:8" ht="15">
      <c r="A255" s="53" t="s">
        <v>129</v>
      </c>
      <c r="B255" s="55">
        <f aca="true" t="shared" si="46" ref="B255:H255">SUM(B249:B254)</f>
        <v>2624.267550749119</v>
      </c>
      <c r="C255" s="56">
        <f t="shared" si="46"/>
        <v>4909.927372483127</v>
      </c>
      <c r="D255" s="56">
        <f t="shared" si="46"/>
        <v>14530.036290051929</v>
      </c>
      <c r="E255" s="56">
        <f t="shared" si="46"/>
        <v>173.75579205000003</v>
      </c>
      <c r="F255" s="56">
        <f t="shared" si="46"/>
        <v>1874.2094021091116</v>
      </c>
      <c r="G255" s="57">
        <f t="shared" si="46"/>
        <v>305.61714285671076</v>
      </c>
      <c r="H255" s="61">
        <f t="shared" si="46"/>
        <v>24417.813550299998</v>
      </c>
    </row>
    <row r="257" ht="15">
      <c r="A257" s="62">
        <v>2010</v>
      </c>
    </row>
    <row r="258" spans="1:8" ht="15">
      <c r="A258" s="52" t="s">
        <v>122</v>
      </c>
      <c r="B258" s="82" t="s">
        <v>124</v>
      </c>
      <c r="C258" s="82" t="s">
        <v>125</v>
      </c>
      <c r="D258" s="82" t="s">
        <v>126</v>
      </c>
      <c r="E258" s="82" t="s">
        <v>127</v>
      </c>
      <c r="F258" s="82" t="s">
        <v>130</v>
      </c>
      <c r="G258" s="80" t="s">
        <v>128</v>
      </c>
      <c r="H258" s="80" t="s">
        <v>129</v>
      </c>
    </row>
    <row r="259" spans="1:8" ht="15">
      <c r="A259" s="53" t="s">
        <v>123</v>
      </c>
      <c r="B259" s="83"/>
      <c r="C259" s="83"/>
      <c r="D259" s="83"/>
      <c r="E259" s="83"/>
      <c r="F259" s="83"/>
      <c r="G259" s="81"/>
      <c r="H259" s="81"/>
    </row>
    <row r="260" spans="1:8" ht="15">
      <c r="A260" s="54" t="s">
        <v>124</v>
      </c>
      <c r="B260" s="46">
        <f>$V$4</f>
        <v>2624.5261608226947</v>
      </c>
      <c r="C260" s="46">
        <f>$V$6</f>
        <v>0.683826806374849</v>
      </c>
      <c r="D260" s="46">
        <f>$V$7</f>
        <v>4.057331305997998</v>
      </c>
      <c r="E260" s="47">
        <v>0</v>
      </c>
      <c r="F260" s="46">
        <f>$V$8</f>
        <v>0.6242698319612212</v>
      </c>
      <c r="G260" s="51">
        <f>$V$9</f>
        <v>0.07457190296593202</v>
      </c>
      <c r="H260" s="58">
        <f aca="true" t="shared" si="47" ref="H260:H265">SUM(B260:G260)</f>
        <v>2629.9661606699947</v>
      </c>
    </row>
    <row r="261" spans="1:8" ht="15">
      <c r="A261" s="54" t="s">
        <v>125</v>
      </c>
      <c r="B261" s="46">
        <f>$V$13</f>
        <v>0.008239999999999999</v>
      </c>
      <c r="C261" s="46">
        <f>$V$11</f>
        <v>4731.591088716452</v>
      </c>
      <c r="D261" s="46">
        <f>$V$14</f>
        <v>52.09830997545555</v>
      </c>
      <c r="E261" s="47">
        <v>0</v>
      </c>
      <c r="F261" s="46">
        <f>$V$15</f>
        <v>7.694773134222222</v>
      </c>
      <c r="G261" s="48">
        <v>0</v>
      </c>
      <c r="H261" s="59">
        <f t="shared" si="47"/>
        <v>4791.39241182613</v>
      </c>
    </row>
    <row r="262" spans="1:8" ht="15">
      <c r="A262" s="54" t="s">
        <v>126</v>
      </c>
      <c r="B262" s="46">
        <f>$V$19</f>
        <v>2.88580345145963</v>
      </c>
      <c r="C262" s="46">
        <f>$V$20</f>
        <v>99.03241471555556</v>
      </c>
      <c r="D262" s="46">
        <f>$V$17</f>
        <v>14523.525007200604</v>
      </c>
      <c r="E262" s="46">
        <f>$V$21</f>
        <v>0</v>
      </c>
      <c r="F262" s="46">
        <f>$V$22</f>
        <v>0.149691431</v>
      </c>
      <c r="G262" s="48">
        <v>0</v>
      </c>
      <c r="H262" s="59">
        <f t="shared" si="47"/>
        <v>14625.592916798618</v>
      </c>
    </row>
    <row r="263" spans="1:8" ht="15">
      <c r="A263" s="54" t="s">
        <v>127</v>
      </c>
      <c r="B263" s="47">
        <v>0</v>
      </c>
      <c r="C263" s="47">
        <v>0</v>
      </c>
      <c r="D263" s="46">
        <f>$V$26</f>
        <v>0.014125</v>
      </c>
      <c r="E263" s="46">
        <f>$V$24</f>
        <v>173.7506553</v>
      </c>
      <c r="F263" s="47">
        <v>0</v>
      </c>
      <c r="G263" s="48">
        <v>0</v>
      </c>
      <c r="H263" s="59">
        <f t="shared" si="47"/>
        <v>173.7647803</v>
      </c>
    </row>
    <row r="264" spans="1:8" ht="15">
      <c r="A264" s="54" t="s">
        <v>130</v>
      </c>
      <c r="B264" s="46">
        <f>$V$30</f>
        <v>0.1564684244835916</v>
      </c>
      <c r="C264" s="46">
        <f>$V$31</f>
        <v>5.250679006666667</v>
      </c>
      <c r="D264" s="46">
        <f>$V$32</f>
        <v>10.188821133777777</v>
      </c>
      <c r="E264" s="47">
        <v>0</v>
      </c>
      <c r="F264" s="46">
        <f>$V$28</f>
        <v>1878.6843151856108</v>
      </c>
      <c r="G264" s="48">
        <v>0</v>
      </c>
      <c r="H264" s="59">
        <f t="shared" si="47"/>
        <v>1894.2802837505387</v>
      </c>
    </row>
    <row r="265" spans="1:8" ht="15">
      <c r="A265" s="54" t="s">
        <v>128</v>
      </c>
      <c r="B265" s="49">
        <v>0</v>
      </c>
      <c r="C265" s="49">
        <v>0</v>
      </c>
      <c r="D265" s="49">
        <v>0</v>
      </c>
      <c r="E265" s="49">
        <v>0</v>
      </c>
      <c r="F265" s="49">
        <v>0</v>
      </c>
      <c r="G265" s="50">
        <f>$V$34</f>
        <v>302.8169969547168</v>
      </c>
      <c r="H265" s="60">
        <f t="shared" si="47"/>
        <v>302.8169969547168</v>
      </c>
    </row>
    <row r="266" spans="1:8" ht="15">
      <c r="A266" s="53" t="s">
        <v>129</v>
      </c>
      <c r="B266" s="55">
        <f aca="true" t="shared" si="48" ref="B266:H266">SUM(B260:B265)</f>
        <v>2627.576672698638</v>
      </c>
      <c r="C266" s="56">
        <f t="shared" si="48"/>
        <v>4836.558009245048</v>
      </c>
      <c r="D266" s="56">
        <f t="shared" si="48"/>
        <v>14589.883594615834</v>
      </c>
      <c r="E266" s="56">
        <f t="shared" si="48"/>
        <v>173.7506553</v>
      </c>
      <c r="F266" s="56">
        <f t="shared" si="48"/>
        <v>1887.1530495827942</v>
      </c>
      <c r="G266" s="57">
        <f t="shared" si="48"/>
        <v>302.8915688576827</v>
      </c>
      <c r="H266" s="61">
        <f t="shared" si="48"/>
        <v>24417.813550299994</v>
      </c>
    </row>
    <row r="268" ht="15">
      <c r="A268" s="62">
        <v>2011</v>
      </c>
    </row>
    <row r="269" spans="1:8" ht="15">
      <c r="A269" s="52" t="s">
        <v>122</v>
      </c>
      <c r="B269" s="82" t="s">
        <v>124</v>
      </c>
      <c r="C269" s="82" t="s">
        <v>125</v>
      </c>
      <c r="D269" s="82" t="s">
        <v>126</v>
      </c>
      <c r="E269" s="82" t="s">
        <v>127</v>
      </c>
      <c r="F269" s="82" t="s">
        <v>130</v>
      </c>
      <c r="G269" s="80" t="s">
        <v>128</v>
      </c>
      <c r="H269" s="80" t="s">
        <v>129</v>
      </c>
    </row>
    <row r="270" spans="1:8" ht="15">
      <c r="A270" s="53" t="s">
        <v>123</v>
      </c>
      <c r="B270" s="83"/>
      <c r="C270" s="83"/>
      <c r="D270" s="83"/>
      <c r="E270" s="83"/>
      <c r="F270" s="83"/>
      <c r="G270" s="81"/>
      <c r="H270" s="81"/>
    </row>
    <row r="271" spans="1:8" ht="15">
      <c r="A271" s="54" t="s">
        <v>124</v>
      </c>
      <c r="B271" s="46">
        <f>$W$4</f>
        <v>2627.319557607213</v>
      </c>
      <c r="C271" s="46">
        <f>$W$6</f>
        <v>0.88471108764393</v>
      </c>
      <c r="D271" s="46">
        <f>$W$7</f>
        <v>6.240040753787566</v>
      </c>
      <c r="E271" s="47">
        <v>0</v>
      </c>
      <c r="F271" s="46">
        <f>$W$8</f>
        <v>0.9487235633484811</v>
      </c>
      <c r="G271" s="51">
        <f>$W$9</f>
        <v>0.11152436549802326</v>
      </c>
      <c r="H271" s="58">
        <f aca="true" t="shared" si="49" ref="H271:H276">SUM(B271:G271)</f>
        <v>2635.504557377491</v>
      </c>
    </row>
    <row r="272" spans="1:8" ht="15">
      <c r="A272" s="54" t="s">
        <v>125</v>
      </c>
      <c r="B272" s="46">
        <f>$W$13</f>
        <v>0.008239999999999999</v>
      </c>
      <c r="C272" s="46">
        <f>$W$11</f>
        <v>4720.227685640228</v>
      </c>
      <c r="D272" s="46">
        <f>$W$14</f>
        <v>52.09830997545555</v>
      </c>
      <c r="E272" s="47">
        <v>0</v>
      </c>
      <c r="F272" s="46">
        <f>$W$15</f>
        <v>7.694773134222222</v>
      </c>
      <c r="G272" s="48">
        <v>0</v>
      </c>
      <c r="H272" s="59">
        <f t="shared" si="49"/>
        <v>4780.029008749906</v>
      </c>
    </row>
    <row r="273" spans="1:8" ht="15">
      <c r="A273" s="54" t="s">
        <v>126</v>
      </c>
      <c r="B273" s="46">
        <f>$W$19</f>
        <v>1.9709477635208228</v>
      </c>
      <c r="C273" s="46">
        <f>$W$20</f>
        <v>99.03241471555556</v>
      </c>
      <c r="D273" s="46">
        <f>$W$17</f>
        <v>14516.003088576897</v>
      </c>
      <c r="E273" s="46">
        <f>$W$21</f>
        <v>0</v>
      </c>
      <c r="F273" s="46">
        <f>$W$22</f>
        <v>0.149691431</v>
      </c>
      <c r="G273" s="48">
        <v>0</v>
      </c>
      <c r="H273" s="59">
        <f t="shared" si="49"/>
        <v>14617.156142486972</v>
      </c>
    </row>
    <row r="274" spans="1:8" ht="15">
      <c r="A274" s="54" t="s">
        <v>127</v>
      </c>
      <c r="B274" s="47">
        <v>0</v>
      </c>
      <c r="C274" s="47">
        <v>0</v>
      </c>
      <c r="D274" s="46">
        <f>$W$26</f>
        <v>0.0070625</v>
      </c>
      <c r="E274" s="46">
        <f>$W$24</f>
        <v>173.71214755</v>
      </c>
      <c r="F274" s="47">
        <v>0</v>
      </c>
      <c r="G274" s="48">
        <v>0</v>
      </c>
      <c r="H274" s="59">
        <f t="shared" si="49"/>
        <v>173.71921005</v>
      </c>
    </row>
    <row r="275" spans="1:8" ht="15">
      <c r="A275" s="54" t="s">
        <v>130</v>
      </c>
      <c r="B275" s="46">
        <f>$W$30</f>
        <v>0.1564684244835916</v>
      </c>
      <c r="C275" s="46">
        <f>$W$31</f>
        <v>5.250679006666667</v>
      </c>
      <c r="D275" s="46">
        <f>$W$32</f>
        <v>10.188821133777777</v>
      </c>
      <c r="E275" s="47">
        <v>0</v>
      </c>
      <c r="F275" s="46">
        <f>$W$28</f>
        <v>1895.7887549865836</v>
      </c>
      <c r="G275" s="48">
        <v>0</v>
      </c>
      <c r="H275" s="59">
        <f t="shared" si="49"/>
        <v>1911.3847235515116</v>
      </c>
    </row>
    <row r="276" spans="1:8" ht="15">
      <c r="A276" s="54" t="s">
        <v>128</v>
      </c>
      <c r="B276" s="49">
        <v>0</v>
      </c>
      <c r="C276" s="49">
        <v>0</v>
      </c>
      <c r="D276" s="49">
        <v>0</v>
      </c>
      <c r="E276" s="49">
        <v>0</v>
      </c>
      <c r="F276" s="49">
        <v>0</v>
      </c>
      <c r="G276" s="50">
        <f>$W$34</f>
        <v>300.0199080841178</v>
      </c>
      <c r="H276" s="60">
        <f t="shared" si="49"/>
        <v>300.0199080841178</v>
      </c>
    </row>
    <row r="277" spans="1:8" ht="15">
      <c r="A277" s="53" t="s">
        <v>129</v>
      </c>
      <c r="B277" s="55">
        <f aca="true" t="shared" si="50" ref="B277:H277">SUM(B271:B276)</f>
        <v>2629.4552137952173</v>
      </c>
      <c r="C277" s="56">
        <f t="shared" si="50"/>
        <v>4825.395490450093</v>
      </c>
      <c r="D277" s="56">
        <f t="shared" si="50"/>
        <v>14584.53732293992</v>
      </c>
      <c r="E277" s="56">
        <f t="shared" si="50"/>
        <v>173.71214755</v>
      </c>
      <c r="F277" s="56">
        <f t="shared" si="50"/>
        <v>1904.5819431151544</v>
      </c>
      <c r="G277" s="57">
        <f t="shared" si="50"/>
        <v>300.13143244961583</v>
      </c>
      <c r="H277" s="61">
        <f t="shared" si="50"/>
        <v>24417.8135503</v>
      </c>
    </row>
    <row r="279" ht="15">
      <c r="A279" s="62">
        <v>2012</v>
      </c>
    </row>
    <row r="280" spans="1:8" ht="15">
      <c r="A280" s="52" t="s">
        <v>122</v>
      </c>
      <c r="B280" s="82" t="s">
        <v>124</v>
      </c>
      <c r="C280" s="82" t="s">
        <v>125</v>
      </c>
      <c r="D280" s="82" t="s">
        <v>126</v>
      </c>
      <c r="E280" s="82" t="s">
        <v>127</v>
      </c>
      <c r="F280" s="82" t="s">
        <v>130</v>
      </c>
      <c r="G280" s="80" t="s">
        <v>128</v>
      </c>
      <c r="H280" s="80" t="s">
        <v>129</v>
      </c>
    </row>
    <row r="281" spans="1:8" ht="15">
      <c r="A281" s="53" t="s">
        <v>123</v>
      </c>
      <c r="B281" s="83"/>
      <c r="C281" s="83"/>
      <c r="D281" s="83"/>
      <c r="E281" s="83"/>
      <c r="F281" s="83"/>
      <c r="G281" s="81"/>
      <c r="H281" s="81"/>
    </row>
    <row r="282" spans="1:8" ht="15">
      <c r="A282" s="54" t="s">
        <v>124</v>
      </c>
      <c r="B282" s="46">
        <f>$X$4</f>
        <v>2632.919224417703</v>
      </c>
      <c r="C282" s="46">
        <f>$X$6</f>
        <v>1.1573523129230083</v>
      </c>
      <c r="D282" s="46">
        <f>$X$7</f>
        <v>9.896380141312374</v>
      </c>
      <c r="E282" s="47">
        <v>0</v>
      </c>
      <c r="F282" s="46">
        <f>$X$8</f>
        <v>1.4742766675507346</v>
      </c>
      <c r="G282" s="51">
        <f>$X$9</f>
        <v>0.1739905221018843</v>
      </c>
      <c r="H282" s="58">
        <f aca="true" t="shared" si="51" ref="H282:H287">SUM(B282:G282)</f>
        <v>2645.6212240615914</v>
      </c>
    </row>
    <row r="283" spans="1:8" ht="15">
      <c r="A283" s="54" t="s">
        <v>125</v>
      </c>
      <c r="B283" s="46">
        <f>$X$13</f>
        <v>0.008239999999999999</v>
      </c>
      <c r="C283" s="46">
        <f>$X$11</f>
        <v>4779.280717777588</v>
      </c>
      <c r="D283" s="46">
        <f>$X$14</f>
        <v>52.09830997545555</v>
      </c>
      <c r="E283" s="47">
        <v>0</v>
      </c>
      <c r="F283" s="46">
        <f>$X$15</f>
        <v>7.694773134222222</v>
      </c>
      <c r="G283" s="48">
        <v>0</v>
      </c>
      <c r="H283" s="59">
        <f t="shared" si="51"/>
        <v>4839.082040887266</v>
      </c>
    </row>
    <row r="284" spans="1:8" ht="15">
      <c r="A284" s="54" t="s">
        <v>126</v>
      </c>
      <c r="B284" s="46">
        <f>$X$19</f>
        <v>1.9549389262613341</v>
      </c>
      <c r="C284" s="46">
        <f>$X$20</f>
        <v>99.03241471555556</v>
      </c>
      <c r="D284" s="46">
        <f>$X$17</f>
        <v>14433.663454421996</v>
      </c>
      <c r="E284" s="46">
        <f>$X$21</f>
        <v>0</v>
      </c>
      <c r="F284" s="46">
        <f>$X$22</f>
        <v>0.149691431</v>
      </c>
      <c r="G284" s="48">
        <v>0</v>
      </c>
      <c r="H284" s="59">
        <f t="shared" si="51"/>
        <v>14534.800499494811</v>
      </c>
    </row>
    <row r="285" spans="1:8" ht="15">
      <c r="A285" s="54" t="s">
        <v>127</v>
      </c>
      <c r="B285" s="47">
        <v>0</v>
      </c>
      <c r="C285" s="47">
        <v>0</v>
      </c>
      <c r="D285" s="46">
        <f>$X$26</f>
        <v>0.616</v>
      </c>
      <c r="E285" s="46">
        <f>$X$24</f>
        <v>173.72814879999999</v>
      </c>
      <c r="F285" s="47">
        <v>0</v>
      </c>
      <c r="G285" s="48">
        <v>0</v>
      </c>
      <c r="H285" s="59">
        <f t="shared" si="51"/>
        <v>174.3441488</v>
      </c>
    </row>
    <row r="286" spans="1:8" ht="15">
      <c r="A286" s="54" t="s">
        <v>130</v>
      </c>
      <c r="B286" s="46">
        <f>$X$30</f>
        <v>0.1564684244835916</v>
      </c>
      <c r="C286" s="46">
        <f>$X$31</f>
        <v>5.250679006666667</v>
      </c>
      <c r="D286" s="46">
        <f>$X$32</f>
        <v>10.188821133777777</v>
      </c>
      <c r="E286" s="47">
        <v>0</v>
      </c>
      <c r="F286" s="46">
        <f>$X$28</f>
        <v>1911.4926451011493</v>
      </c>
      <c r="G286" s="48">
        <v>0</v>
      </c>
      <c r="H286" s="59">
        <f t="shared" si="51"/>
        <v>1927.0886136660772</v>
      </c>
    </row>
    <row r="287" spans="1:8" ht="15">
      <c r="A287" s="54" t="s">
        <v>128</v>
      </c>
      <c r="B287" s="49">
        <v>0</v>
      </c>
      <c r="C287" s="49">
        <v>0</v>
      </c>
      <c r="D287" s="49">
        <v>0</v>
      </c>
      <c r="E287" s="49">
        <v>0</v>
      </c>
      <c r="F287" s="49">
        <v>0</v>
      </c>
      <c r="G287" s="50">
        <f>$X$34</f>
        <v>296.8770233902537</v>
      </c>
      <c r="H287" s="60">
        <f t="shared" si="51"/>
        <v>296.8770233902537</v>
      </c>
    </row>
    <row r="288" spans="1:8" ht="15">
      <c r="A288" s="53" t="s">
        <v>129</v>
      </c>
      <c r="B288" s="55">
        <f aca="true" t="shared" si="52" ref="B288:H288">SUM(B282:B287)</f>
        <v>2635.038871768448</v>
      </c>
      <c r="C288" s="56">
        <f t="shared" si="52"/>
        <v>4884.721163812732</v>
      </c>
      <c r="D288" s="56">
        <f t="shared" si="52"/>
        <v>14506.462965672541</v>
      </c>
      <c r="E288" s="56">
        <f t="shared" si="52"/>
        <v>173.72814879999999</v>
      </c>
      <c r="F288" s="56">
        <f t="shared" si="52"/>
        <v>1920.8113863339222</v>
      </c>
      <c r="G288" s="57">
        <f t="shared" si="52"/>
        <v>297.0510139123556</v>
      </c>
      <c r="H288" s="61">
        <f t="shared" si="52"/>
        <v>24417.813550299998</v>
      </c>
    </row>
    <row r="290" ht="15">
      <c r="A290" s="62">
        <v>2013</v>
      </c>
    </row>
    <row r="291" spans="1:8" ht="15">
      <c r="A291" s="52" t="s">
        <v>122</v>
      </c>
      <c r="B291" s="82" t="s">
        <v>124</v>
      </c>
      <c r="C291" s="82" t="s">
        <v>125</v>
      </c>
      <c r="D291" s="82" t="s">
        <v>126</v>
      </c>
      <c r="E291" s="82" t="s">
        <v>127</v>
      </c>
      <c r="F291" s="82" t="s">
        <v>130</v>
      </c>
      <c r="G291" s="80" t="s">
        <v>128</v>
      </c>
      <c r="H291" s="80" t="s">
        <v>129</v>
      </c>
    </row>
    <row r="292" spans="1:8" ht="15">
      <c r="A292" s="53" t="s">
        <v>123</v>
      </c>
      <c r="B292" s="83"/>
      <c r="C292" s="83"/>
      <c r="D292" s="83"/>
      <c r="E292" s="83"/>
      <c r="F292" s="83"/>
      <c r="G292" s="81"/>
      <c r="H292" s="81"/>
    </row>
    <row r="293" spans="1:8" ht="15">
      <c r="A293" s="54" t="s">
        <v>124</v>
      </c>
      <c r="B293" s="46">
        <f>$Y$4</f>
        <v>2643.4229105060494</v>
      </c>
      <c r="C293" s="46">
        <f>$Y$6</f>
        <v>1.0389536370931116</v>
      </c>
      <c r="D293" s="46">
        <f>$Y$7</f>
        <v>8.35024119203536</v>
      </c>
      <c r="E293" s="47">
        <v>0</v>
      </c>
      <c r="F293" s="46">
        <f>$Y$8</f>
        <v>1.2444415106320859</v>
      </c>
      <c r="G293" s="51">
        <f>$Y$9</f>
        <v>0.14836335741944398</v>
      </c>
      <c r="H293" s="58">
        <f aca="true" t="shared" si="53" ref="H293:H298">SUM(B293:G293)</f>
        <v>2654.2049102032292</v>
      </c>
    </row>
    <row r="294" spans="1:8" ht="15">
      <c r="A294" s="54" t="s">
        <v>125</v>
      </c>
      <c r="B294" s="46">
        <f>$Y$13</f>
        <v>0.008239999999999999</v>
      </c>
      <c r="C294" s="46">
        <f>$Y$11</f>
        <v>4824.242906015504</v>
      </c>
      <c r="D294" s="46">
        <f>$Y$14</f>
        <v>52.09830997545555</v>
      </c>
      <c r="E294" s="47">
        <v>0</v>
      </c>
      <c r="F294" s="46">
        <f>$Y$15</f>
        <v>7.694773134222222</v>
      </c>
      <c r="G294" s="48">
        <v>0</v>
      </c>
      <c r="H294" s="59">
        <f t="shared" si="53"/>
        <v>4884.044229125182</v>
      </c>
    </row>
    <row r="295" spans="1:8" ht="15">
      <c r="A295" s="54" t="s">
        <v>126</v>
      </c>
      <c r="B295" s="46">
        <f>$Y$19</f>
        <v>2.0922953065693637</v>
      </c>
      <c r="C295" s="46">
        <f>$Y$20</f>
        <v>99.03241471555556</v>
      </c>
      <c r="D295" s="46">
        <f>$Y$17</f>
        <v>14367.588902496005</v>
      </c>
      <c r="E295" s="46">
        <f>$Y$21</f>
        <v>0</v>
      </c>
      <c r="F295" s="46">
        <f>$Y$22</f>
        <v>0.149691431</v>
      </c>
      <c r="G295" s="48">
        <v>0</v>
      </c>
      <c r="H295" s="59">
        <f t="shared" si="53"/>
        <v>14468.863303949129</v>
      </c>
    </row>
    <row r="296" spans="1:8" ht="15">
      <c r="A296" s="54" t="s">
        <v>127</v>
      </c>
      <c r="B296" s="47">
        <v>0</v>
      </c>
      <c r="C296" s="47">
        <v>0</v>
      </c>
      <c r="D296" s="46">
        <f>$Y$26</f>
        <v>0</v>
      </c>
      <c r="E296" s="46">
        <f>$Y$24</f>
        <v>174.35024879999997</v>
      </c>
      <c r="F296" s="47">
        <v>0</v>
      </c>
      <c r="G296" s="48">
        <v>0</v>
      </c>
      <c r="H296" s="59">
        <f t="shared" si="53"/>
        <v>174.35024879999997</v>
      </c>
    </row>
    <row r="297" spans="1:8" ht="15">
      <c r="A297" s="54" t="s">
        <v>130</v>
      </c>
      <c r="B297" s="46">
        <f>$Y$30</f>
        <v>0.1564684244835916</v>
      </c>
      <c r="C297" s="46">
        <f>$Y$31</f>
        <v>5.250679006666667</v>
      </c>
      <c r="D297" s="46">
        <f>$Y$32</f>
        <v>10.188821133777777</v>
      </c>
      <c r="E297" s="47">
        <v>0</v>
      </c>
      <c r="F297" s="46">
        <f>$Y$28</f>
        <v>1926.9854831624423</v>
      </c>
      <c r="G297" s="48">
        <v>0</v>
      </c>
      <c r="H297" s="59">
        <f t="shared" si="53"/>
        <v>1942.5814517273702</v>
      </c>
    </row>
    <row r="298" spans="1:8" ht="15">
      <c r="A298" s="54" t="s">
        <v>128</v>
      </c>
      <c r="B298" s="49">
        <v>0</v>
      </c>
      <c r="C298" s="49">
        <v>0</v>
      </c>
      <c r="D298" s="49">
        <v>0</v>
      </c>
      <c r="E298" s="49">
        <v>0</v>
      </c>
      <c r="F298" s="49">
        <v>0</v>
      </c>
      <c r="G298" s="50">
        <f>$Y$34</f>
        <v>293.76940649508913</v>
      </c>
      <c r="H298" s="60">
        <f t="shared" si="53"/>
        <v>293.76940649508913</v>
      </c>
    </row>
    <row r="299" spans="1:8" ht="15">
      <c r="A299" s="53" t="s">
        <v>129</v>
      </c>
      <c r="B299" s="55">
        <f aca="true" t="shared" si="54" ref="B299:H299">SUM(B293:B298)</f>
        <v>2645.6799142371024</v>
      </c>
      <c r="C299" s="56">
        <f t="shared" si="54"/>
        <v>4929.564953374818</v>
      </c>
      <c r="D299" s="56">
        <f t="shared" si="54"/>
        <v>14438.226274797273</v>
      </c>
      <c r="E299" s="56">
        <f t="shared" si="54"/>
        <v>174.35024879999997</v>
      </c>
      <c r="F299" s="56">
        <f t="shared" si="54"/>
        <v>1936.0743892382966</v>
      </c>
      <c r="G299" s="57">
        <f t="shared" si="54"/>
        <v>293.91776985250857</v>
      </c>
      <c r="H299" s="61">
        <f t="shared" si="54"/>
        <v>24417.813550299998</v>
      </c>
    </row>
    <row r="301" ht="15">
      <c r="A301" t="s">
        <v>137</v>
      </c>
    </row>
    <row r="302" spans="1:25" ht="15">
      <c r="A302" t="s">
        <v>138</v>
      </c>
      <c r="B302" s="71">
        <f>B3-'[2]4.1'!C$17</f>
        <v>0</v>
      </c>
      <c r="C302" s="71">
        <f>C3-'[2]4.1'!D$17</f>
        <v>0</v>
      </c>
      <c r="D302" s="71">
        <f>D3-'[2]4.1'!E$17</f>
        <v>0</v>
      </c>
      <c r="E302" s="71">
        <f>E3-'[2]4.1'!F$17</f>
        <v>0</v>
      </c>
      <c r="F302" s="71">
        <f>F3-'[2]4.1'!G$17</f>
        <v>0</v>
      </c>
      <c r="G302" s="71">
        <f>G3-'[2]4.1'!H$17</f>
        <v>0</v>
      </c>
      <c r="H302" s="71">
        <f>H3-'[2]4.1'!I$17</f>
        <v>0</v>
      </c>
      <c r="I302" s="71">
        <f>I3-'[2]4.1'!J$17</f>
        <v>0</v>
      </c>
      <c r="J302" s="71">
        <f>J3-'[2]4.1'!K$17</f>
        <v>0</v>
      </c>
      <c r="K302" s="71">
        <f>K3-'[2]4.1'!L$17</f>
        <v>0</v>
      </c>
      <c r="L302" s="71">
        <f>L3-'[2]4.1'!M$17</f>
        <v>0</v>
      </c>
      <c r="M302" s="71">
        <f>M3-'[2]4.1'!N$17</f>
        <v>0</v>
      </c>
      <c r="N302" s="71">
        <f>N3-'[2]4.1'!O$17</f>
        <v>0</v>
      </c>
      <c r="O302" s="71">
        <f>O3-'[2]4.1'!P$17</f>
        <v>0</v>
      </c>
      <c r="P302" s="71">
        <f>P3-'[2]4.1'!Q$17</f>
        <v>0</v>
      </c>
      <c r="Q302" s="71">
        <f>Q3-'[2]4.1'!R$17</f>
        <v>0</v>
      </c>
      <c r="R302" s="71">
        <f>R3-'[2]4.1'!S$17</f>
        <v>0</v>
      </c>
      <c r="S302" s="71">
        <f>S3-'[2]4.1'!T$17</f>
        <v>0</v>
      </c>
      <c r="T302" s="71">
        <f>T3-'[2]4.1'!U$17</f>
        <v>0</v>
      </c>
      <c r="U302" s="71">
        <f>U3-'[2]4.1'!V$17</f>
        <v>0</v>
      </c>
      <c r="V302" s="71">
        <f>V3-'[2]4.1'!W$17</f>
        <v>0</v>
      </c>
      <c r="W302" s="71">
        <f>W3-'[2]4.1'!X$17</f>
        <v>0</v>
      </c>
      <c r="X302" s="71">
        <f>X3-'[2]4.1'!Y$17</f>
        <v>0</v>
      </c>
      <c r="Y302" s="71">
        <f>Y3-'[2]4.1'!Z$17</f>
        <v>0</v>
      </c>
    </row>
    <row r="303" spans="1:25" ht="15">
      <c r="A303" t="s">
        <v>125</v>
      </c>
      <c r="B303" s="71">
        <f>B10-'[2]4.1'!C$43</f>
        <v>0</v>
      </c>
      <c r="C303" s="71">
        <f>C10-'[2]4.1'!D$43</f>
        <v>0</v>
      </c>
      <c r="D303" s="71">
        <f>D10-'[2]4.1'!E$43</f>
        <v>0</v>
      </c>
      <c r="E303" s="71">
        <f>E10-'[2]4.1'!F$43</f>
        <v>0</v>
      </c>
      <c r="F303" s="71">
        <f>F10-'[2]4.1'!G$43</f>
        <v>0</v>
      </c>
      <c r="G303" s="71">
        <f>G10-'[2]4.1'!H$43</f>
        <v>0</v>
      </c>
      <c r="H303" s="71">
        <f>H10-'[2]4.1'!I$43</f>
        <v>0</v>
      </c>
      <c r="I303" s="71">
        <f>I10-'[2]4.1'!J$43</f>
        <v>0</v>
      </c>
      <c r="J303" s="71">
        <f>J10-'[2]4.1'!K$43</f>
        <v>0</v>
      </c>
      <c r="K303" s="71">
        <f>K10-'[2]4.1'!L$43</f>
        <v>0</v>
      </c>
      <c r="L303" s="71">
        <f>L10-'[2]4.1'!M$43</f>
        <v>0</v>
      </c>
      <c r="M303" s="71">
        <f>M10-'[2]4.1'!N$43</f>
        <v>0</v>
      </c>
      <c r="N303" s="71">
        <f>N10-'[2]4.1'!O$43</f>
        <v>0</v>
      </c>
      <c r="O303" s="71">
        <f>O10-'[2]4.1'!P$43</f>
        <v>0</v>
      </c>
      <c r="P303" s="71">
        <f>P10-'[2]4.1'!Q$43</f>
        <v>0</v>
      </c>
      <c r="Q303" s="71">
        <f>Q10-'[2]4.1'!R$43</f>
        <v>0</v>
      </c>
      <c r="R303" s="71">
        <f>R10-'[2]4.1'!S$43</f>
        <v>0</v>
      </c>
      <c r="S303" s="71">
        <f>S10-'[2]4.1'!T$43</f>
        <v>0</v>
      </c>
      <c r="T303" s="71">
        <f>T10-'[2]4.1'!U$43</f>
        <v>0</v>
      </c>
      <c r="U303" s="71">
        <f>U10-'[2]4.1'!V$43</f>
        <v>0</v>
      </c>
      <c r="V303" s="71">
        <f>V10-'[2]4.1'!W$43</f>
        <v>0</v>
      </c>
      <c r="W303" s="71">
        <f>W10-'[2]4.1'!X$43</f>
        <v>0</v>
      </c>
      <c r="X303" s="71">
        <f>X10-'[2]4.1'!Y$43</f>
        <v>0</v>
      </c>
      <c r="Y303" s="71">
        <f>Y10-'[2]4.1'!Z$43</f>
        <v>0</v>
      </c>
    </row>
    <row r="304" spans="1:25" ht="15">
      <c r="A304" t="s">
        <v>126</v>
      </c>
      <c r="B304" s="71">
        <f>B16-'[2]4.1'!C$56</f>
        <v>0</v>
      </c>
      <c r="C304" s="71">
        <f>C16-'[2]4.1'!D$56</f>
        <v>0</v>
      </c>
      <c r="D304" s="71">
        <f>D16-'[2]4.1'!E$56</f>
        <v>0</v>
      </c>
      <c r="E304" s="71">
        <f>E16-'[2]4.1'!F$56</f>
        <v>0</v>
      </c>
      <c r="F304" s="71">
        <f>F16-'[2]4.1'!G$56</f>
        <v>0</v>
      </c>
      <c r="G304" s="71">
        <f>G16-'[2]4.1'!H$56</f>
        <v>0</v>
      </c>
      <c r="H304" s="71">
        <f>H16-'[2]4.1'!I$56</f>
        <v>0</v>
      </c>
      <c r="I304" s="71">
        <f>I16-'[2]4.1'!J$56</f>
        <v>0</v>
      </c>
      <c r="J304" s="71">
        <f>J16-'[2]4.1'!K$56</f>
        <v>0</v>
      </c>
      <c r="K304" s="71">
        <f>K16-'[2]4.1'!L$56</f>
        <v>0</v>
      </c>
      <c r="L304" s="71">
        <f>L16-'[2]4.1'!M$56</f>
        <v>0</v>
      </c>
      <c r="M304" s="71">
        <f>M16-'[2]4.1'!N$56</f>
        <v>0</v>
      </c>
      <c r="N304" s="71">
        <f>N16-'[2]4.1'!O$56</f>
        <v>0</v>
      </c>
      <c r="O304" s="71">
        <f>O16-'[2]4.1'!P$56</f>
        <v>0</v>
      </c>
      <c r="P304" s="71">
        <f>P16-'[2]4.1'!Q$56</f>
        <v>0</v>
      </c>
      <c r="Q304" s="71">
        <f>Q16-'[2]4.1'!R$56</f>
        <v>0</v>
      </c>
      <c r="R304" s="71">
        <f>R16-'[2]4.1'!S$56</f>
        <v>0</v>
      </c>
      <c r="S304" s="71">
        <f>S16-'[2]4.1'!T$56</f>
        <v>0</v>
      </c>
      <c r="T304" s="71">
        <f>T16-'[2]4.1'!U$56</f>
        <v>0</v>
      </c>
      <c r="U304" s="71">
        <f>U16-'[2]4.1'!V$56</f>
        <v>0</v>
      </c>
      <c r="V304" s="71">
        <f>V16-'[2]4.1'!W$56</f>
        <v>0</v>
      </c>
      <c r="W304" s="71">
        <f>W16-'[2]4.1'!X$56</f>
        <v>0</v>
      </c>
      <c r="X304" s="71">
        <f>X16-'[2]4.1'!Y$56</f>
        <v>0</v>
      </c>
      <c r="Y304" s="71">
        <f>Y16-'[2]4.1'!Z$56</f>
        <v>0</v>
      </c>
    </row>
    <row r="305" spans="1:25" ht="15">
      <c r="A305" t="s">
        <v>127</v>
      </c>
      <c r="B305" s="71">
        <f>B23-'[2]4.1'!C$82</f>
        <v>-1.8949999999999818</v>
      </c>
      <c r="C305" s="71">
        <f>C23-'[2]4.1'!D$82</f>
        <v>-1.4759999999999422</v>
      </c>
      <c r="D305" s="71">
        <f>D23-'[2]4.1'!E$82</f>
        <v>-1.056999999999988</v>
      </c>
      <c r="E305" s="71">
        <f>E23-'[2]4.1'!F$82</f>
        <v>-1.0570000000000164</v>
      </c>
      <c r="F305" s="71">
        <f>F23-'[2]4.1'!G$82</f>
        <v>-1.0570000000000164</v>
      </c>
      <c r="G305" s="71">
        <f>G23-'[2]4.1'!H$82</f>
        <v>-0.9070000000000107</v>
      </c>
      <c r="H305" s="71">
        <f>H23-'[2]4.1'!I$82</f>
        <v>-0.757000000000005</v>
      </c>
      <c r="I305" s="71">
        <f>I23-'[2]4.1'!J$82</f>
        <v>-0.757000000000005</v>
      </c>
      <c r="J305" s="71">
        <f>J23-'[2]4.1'!K$82</f>
        <v>-0.757000000000005</v>
      </c>
      <c r="K305" s="71">
        <f>K23-'[2]4.1'!L$82</f>
        <v>-0.757000000000005</v>
      </c>
      <c r="L305" s="71">
        <f>L23-'[2]4.1'!M$82</f>
        <v>-0.757000000000005</v>
      </c>
      <c r="M305" s="71">
        <f>M23-'[2]4.1'!N$82</f>
        <v>-0.757000000000005</v>
      </c>
      <c r="N305" s="71">
        <f>N23-'[2]4.1'!O$82</f>
        <v>-0.757000000000005</v>
      </c>
      <c r="O305" s="71">
        <f>O23-'[2]4.1'!P$82</f>
        <v>-0.757000000000005</v>
      </c>
      <c r="P305" s="71">
        <f>P23-'[2]4.1'!Q$82</f>
        <v>-0.757000000000005</v>
      </c>
      <c r="Q305" s="71">
        <f>Q23-'[2]4.1'!R$82</f>
        <v>-0.7570000000000334</v>
      </c>
      <c r="R305" s="71">
        <f>R23-'[2]4.1'!S$82</f>
        <v>-0.757000000000005</v>
      </c>
      <c r="S305" s="71">
        <f>S23-'[2]4.1'!T$82</f>
        <v>-0.757000000000005</v>
      </c>
      <c r="T305" s="71">
        <f>T23-'[2]4.1'!U$82</f>
        <v>-0.6864999999999952</v>
      </c>
      <c r="U305" s="71">
        <f>U23-'[2]4.1'!V$82</f>
        <v>-0.6159999999999854</v>
      </c>
      <c r="V305" s="71">
        <f>V23-'[2]4.1'!W$82</f>
        <v>-0.6159999999999854</v>
      </c>
      <c r="W305" s="71">
        <f>W23-'[2]4.1'!X$82</f>
        <v>-0.6159999999999854</v>
      </c>
      <c r="X305" s="71">
        <f>X23-'[2]4.1'!Y$82</f>
        <v>-0.3079999999999927</v>
      </c>
      <c r="Y305" s="71">
        <f>Y23-'[2]4.1'!Z$82</f>
        <v>0</v>
      </c>
    </row>
    <row r="306" spans="1:25" ht="15">
      <c r="A306" t="s">
        <v>139</v>
      </c>
      <c r="B306" s="71">
        <f>B27-'[2]4.1'!C$108</f>
        <v>0</v>
      </c>
      <c r="C306" s="71">
        <f>C27-'[2]4.1'!D$108</f>
        <v>0</v>
      </c>
      <c r="D306" s="71">
        <f>D27-'[2]4.1'!E$108</f>
        <v>0</v>
      </c>
      <c r="E306" s="71">
        <f>E27-'[2]4.1'!F$108</f>
        <v>0</v>
      </c>
      <c r="F306" s="71">
        <f>F27-'[2]4.1'!G$108</f>
        <v>0</v>
      </c>
      <c r="G306" s="71">
        <f>G27-'[2]4.1'!H$108</f>
        <v>0</v>
      </c>
      <c r="H306" s="71">
        <f>H27-'[2]4.1'!I$108</f>
        <v>0</v>
      </c>
      <c r="I306" s="71">
        <f>I27-'[2]4.1'!J$108</f>
        <v>0</v>
      </c>
      <c r="J306" s="71">
        <f>J27-'[2]4.1'!K$108</f>
        <v>0</v>
      </c>
      <c r="K306" s="71">
        <f>K27-'[2]4.1'!L$108</f>
        <v>0</v>
      </c>
      <c r="L306" s="71">
        <f>L27-'[2]4.1'!M$108</f>
        <v>0</v>
      </c>
      <c r="M306" s="71">
        <f>M27-'[2]4.1'!N$108</f>
        <v>0</v>
      </c>
      <c r="N306" s="71">
        <f>N27-'[2]4.1'!O$108</f>
        <v>0</v>
      </c>
      <c r="O306" s="71">
        <f>O27-'[2]4.1'!P$108</f>
        <v>0</v>
      </c>
      <c r="P306" s="71">
        <f>P27-'[2]4.1'!Q$108</f>
        <v>0</v>
      </c>
      <c r="Q306" s="71">
        <f>Q27-'[2]4.1'!R$108</f>
        <v>0</v>
      </c>
      <c r="R306" s="71">
        <f>R27-'[2]4.1'!S$108</f>
        <v>0</v>
      </c>
      <c r="S306" s="71">
        <f>S27-'[2]4.1'!T$108</f>
        <v>0</v>
      </c>
      <c r="T306" s="71">
        <f>T27-'[2]4.1'!U$108</f>
        <v>0</v>
      </c>
      <c r="U306" s="71">
        <f>U27-'[2]4.1'!V$108</f>
        <v>0</v>
      </c>
      <c r="V306" s="71">
        <f>V27-'[2]4.1'!W$108</f>
        <v>0</v>
      </c>
      <c r="W306" s="71">
        <f>W27-'[2]4.1'!X$108</f>
        <v>0</v>
      </c>
      <c r="X306" s="71">
        <f>X27-'[2]4.1'!Y$108</f>
        <v>0</v>
      </c>
      <c r="Y306" s="71">
        <f>Y27-'[2]4.1'!Z$108</f>
        <v>0</v>
      </c>
    </row>
    <row r="307" spans="1:25" ht="15">
      <c r="A307" t="s">
        <v>128</v>
      </c>
      <c r="B307" s="71">
        <f>B33-'[2]4.1'!C$121</f>
        <v>1.8950000000000387</v>
      </c>
      <c r="C307" s="71">
        <f>C33-'[2]4.1'!D$121</f>
        <v>1.475999999999999</v>
      </c>
      <c r="D307" s="71">
        <f>D33-'[2]4.1'!E$121</f>
        <v>1.0570000000000164</v>
      </c>
      <c r="E307" s="71">
        <f>E33-'[2]4.1'!F$121</f>
        <v>1.0570000000000164</v>
      </c>
      <c r="F307" s="71">
        <f>F33-'[2]4.1'!G$121</f>
        <v>1.0570000000000164</v>
      </c>
      <c r="G307" s="71">
        <f>G33-'[2]4.1'!H$121</f>
        <v>0.9069999999999823</v>
      </c>
      <c r="H307" s="71">
        <f>H33-'[2]4.1'!I$121</f>
        <v>0.7569999999999482</v>
      </c>
      <c r="I307" s="71">
        <f>I33-'[2]4.1'!J$121</f>
        <v>0.757000000000005</v>
      </c>
      <c r="J307" s="71">
        <f>J33-'[2]4.1'!K$121</f>
        <v>0.757000000000005</v>
      </c>
      <c r="K307" s="71">
        <f>K33-'[2]4.1'!L$121</f>
        <v>0.7570000000000618</v>
      </c>
      <c r="L307" s="71">
        <f>L33-'[2]4.1'!M$121</f>
        <v>0.757000000000005</v>
      </c>
      <c r="M307" s="71">
        <f>M33-'[2]4.1'!N$121</f>
        <v>0.7570000000000618</v>
      </c>
      <c r="N307" s="71">
        <f>N33-'[2]4.1'!O$121</f>
        <v>0.7569999999999482</v>
      </c>
      <c r="O307" s="71">
        <f>O33-'[2]4.1'!P$121</f>
        <v>0.757000000000005</v>
      </c>
      <c r="P307" s="71">
        <f>P33-'[2]4.1'!Q$121</f>
        <v>0.7569999999999482</v>
      </c>
      <c r="Q307" s="71">
        <f>Q33-'[2]4.1'!R$121</f>
        <v>0.757000000000005</v>
      </c>
      <c r="R307" s="71">
        <f>R33-'[2]4.1'!S$121</f>
        <v>0.7570000000000618</v>
      </c>
      <c r="S307" s="71">
        <f>S33-'[2]4.1'!T$121</f>
        <v>0.757000000000005</v>
      </c>
      <c r="T307" s="71">
        <f>T33-'[2]4.1'!U$121</f>
        <v>0.6865000000000236</v>
      </c>
      <c r="U307" s="71">
        <f>U33-'[2]4.1'!V$121</f>
        <v>0.6160000000000423</v>
      </c>
      <c r="V307" s="71">
        <f>V33-'[2]4.1'!W$121</f>
        <v>0.6159999999999854</v>
      </c>
      <c r="W307" s="71">
        <f>W33-'[2]4.1'!X$121</f>
        <v>0.6159999999999854</v>
      </c>
      <c r="X307" s="71">
        <f>X33-'[2]4.1'!Y$121</f>
        <v>0.3079999999999927</v>
      </c>
      <c r="Y307" s="71">
        <f>Y33-'[2]4.1'!Z$121</f>
        <v>0</v>
      </c>
    </row>
  </sheetData>
  <sheetProtection/>
  <mergeCells count="168">
    <mergeCell ref="H60:H61"/>
    <mergeCell ref="H38:H39"/>
    <mergeCell ref="H49:H50"/>
    <mergeCell ref="G60:G61"/>
    <mergeCell ref="F49:F50"/>
    <mergeCell ref="G49:G50"/>
    <mergeCell ref="C38:C39"/>
    <mergeCell ref="D38:D39"/>
    <mergeCell ref="E38:E39"/>
    <mergeCell ref="F38:F39"/>
    <mergeCell ref="G38:G39"/>
    <mergeCell ref="B38:B39"/>
    <mergeCell ref="B60:B61"/>
    <mergeCell ref="C60:C61"/>
    <mergeCell ref="D60:D61"/>
    <mergeCell ref="E60:E61"/>
    <mergeCell ref="F60:F61"/>
    <mergeCell ref="B49:B50"/>
    <mergeCell ref="C49:C50"/>
    <mergeCell ref="D49:D50"/>
    <mergeCell ref="E49:E50"/>
    <mergeCell ref="G82:G83"/>
    <mergeCell ref="H82:H83"/>
    <mergeCell ref="B71:B72"/>
    <mergeCell ref="C71:C72"/>
    <mergeCell ref="D71:D72"/>
    <mergeCell ref="E71:E72"/>
    <mergeCell ref="F71:F72"/>
    <mergeCell ref="G71:G72"/>
    <mergeCell ref="D93:D94"/>
    <mergeCell ref="E93:E94"/>
    <mergeCell ref="F93:F94"/>
    <mergeCell ref="G93:G94"/>
    <mergeCell ref="H71:H72"/>
    <mergeCell ref="B82:B83"/>
    <mergeCell ref="C82:C83"/>
    <mergeCell ref="D82:D83"/>
    <mergeCell ref="E82:E83"/>
    <mergeCell ref="F82:F83"/>
    <mergeCell ref="H93:H94"/>
    <mergeCell ref="B104:B105"/>
    <mergeCell ref="C104:C105"/>
    <mergeCell ref="D104:D105"/>
    <mergeCell ref="E104:E105"/>
    <mergeCell ref="F104:F105"/>
    <mergeCell ref="G104:G105"/>
    <mergeCell ref="H104:H105"/>
    <mergeCell ref="B93:B94"/>
    <mergeCell ref="C93:C94"/>
    <mergeCell ref="G126:G127"/>
    <mergeCell ref="H126:H127"/>
    <mergeCell ref="B115:B116"/>
    <mergeCell ref="C115:C116"/>
    <mergeCell ref="D115:D116"/>
    <mergeCell ref="E115:E116"/>
    <mergeCell ref="F115:F116"/>
    <mergeCell ref="G115:G116"/>
    <mergeCell ref="D137:D138"/>
    <mergeCell ref="E137:E138"/>
    <mergeCell ref="F137:F138"/>
    <mergeCell ref="G137:G138"/>
    <mergeCell ref="H115:H116"/>
    <mergeCell ref="B126:B127"/>
    <mergeCell ref="C126:C127"/>
    <mergeCell ref="D126:D127"/>
    <mergeCell ref="E126:E127"/>
    <mergeCell ref="F126:F127"/>
    <mergeCell ref="H137:H138"/>
    <mergeCell ref="B148:B149"/>
    <mergeCell ref="C148:C149"/>
    <mergeCell ref="D148:D149"/>
    <mergeCell ref="E148:E149"/>
    <mergeCell ref="F148:F149"/>
    <mergeCell ref="G148:G149"/>
    <mergeCell ref="H148:H149"/>
    <mergeCell ref="B137:B138"/>
    <mergeCell ref="C137:C138"/>
    <mergeCell ref="G170:G171"/>
    <mergeCell ref="H170:H171"/>
    <mergeCell ref="B159:B160"/>
    <mergeCell ref="C159:C160"/>
    <mergeCell ref="D159:D160"/>
    <mergeCell ref="E159:E160"/>
    <mergeCell ref="F159:F160"/>
    <mergeCell ref="G159:G160"/>
    <mergeCell ref="D181:D182"/>
    <mergeCell ref="E181:E182"/>
    <mergeCell ref="F181:F182"/>
    <mergeCell ref="G181:G182"/>
    <mergeCell ref="H159:H160"/>
    <mergeCell ref="B170:B171"/>
    <mergeCell ref="C170:C171"/>
    <mergeCell ref="D170:D171"/>
    <mergeCell ref="E170:E171"/>
    <mergeCell ref="F170:F171"/>
    <mergeCell ref="H181:H182"/>
    <mergeCell ref="B192:B193"/>
    <mergeCell ref="C192:C193"/>
    <mergeCell ref="D192:D193"/>
    <mergeCell ref="E192:E193"/>
    <mergeCell ref="F192:F193"/>
    <mergeCell ref="G192:G193"/>
    <mergeCell ref="H192:H193"/>
    <mergeCell ref="B181:B182"/>
    <mergeCell ref="C181:C182"/>
    <mergeCell ref="G214:G215"/>
    <mergeCell ref="H214:H215"/>
    <mergeCell ref="B203:B204"/>
    <mergeCell ref="C203:C204"/>
    <mergeCell ref="D203:D204"/>
    <mergeCell ref="E203:E204"/>
    <mergeCell ref="F203:F204"/>
    <mergeCell ref="G203:G204"/>
    <mergeCell ref="D225:D226"/>
    <mergeCell ref="E225:E226"/>
    <mergeCell ref="F225:F226"/>
    <mergeCell ref="G225:G226"/>
    <mergeCell ref="H203:H204"/>
    <mergeCell ref="B214:B215"/>
    <mergeCell ref="C214:C215"/>
    <mergeCell ref="D214:D215"/>
    <mergeCell ref="E214:E215"/>
    <mergeCell ref="F214:F215"/>
    <mergeCell ref="H225:H226"/>
    <mergeCell ref="B236:B237"/>
    <mergeCell ref="C236:C237"/>
    <mergeCell ref="D236:D237"/>
    <mergeCell ref="E236:E237"/>
    <mergeCell ref="F236:F237"/>
    <mergeCell ref="G236:G237"/>
    <mergeCell ref="H236:H237"/>
    <mergeCell ref="B225:B226"/>
    <mergeCell ref="C225:C226"/>
    <mergeCell ref="G258:G259"/>
    <mergeCell ref="H258:H259"/>
    <mergeCell ref="B247:B248"/>
    <mergeCell ref="C247:C248"/>
    <mergeCell ref="D247:D248"/>
    <mergeCell ref="E247:E248"/>
    <mergeCell ref="F247:F248"/>
    <mergeCell ref="G247:G248"/>
    <mergeCell ref="D269:D270"/>
    <mergeCell ref="E269:E270"/>
    <mergeCell ref="F269:F270"/>
    <mergeCell ref="G269:G270"/>
    <mergeCell ref="H247:H248"/>
    <mergeCell ref="B258:B259"/>
    <mergeCell ref="C258:C259"/>
    <mergeCell ref="D258:D259"/>
    <mergeCell ref="E258:E259"/>
    <mergeCell ref="F258:F259"/>
    <mergeCell ref="H269:H270"/>
    <mergeCell ref="B280:B281"/>
    <mergeCell ref="C280:C281"/>
    <mergeCell ref="D280:D281"/>
    <mergeCell ref="E280:E281"/>
    <mergeCell ref="F280:F281"/>
    <mergeCell ref="G280:G281"/>
    <mergeCell ref="H280:H281"/>
    <mergeCell ref="B269:B270"/>
    <mergeCell ref="C269:C270"/>
    <mergeCell ref="H291:H292"/>
    <mergeCell ref="B291:B292"/>
    <mergeCell ref="C291:C292"/>
    <mergeCell ref="D291:D292"/>
    <mergeCell ref="E291:E292"/>
    <mergeCell ref="F291:F292"/>
    <mergeCell ref="G291:G29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299"/>
  <sheetViews>
    <sheetView zoomScalePageLayoutView="0" workbookViewId="0" topLeftCell="A1">
      <selection activeCell="A26" sqref="A26"/>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5" width="7.7109375" style="0" customWidth="1"/>
    <col min="26" max="26" width="11.28125" style="0" customWidth="1"/>
  </cols>
  <sheetData>
    <row r="1" spans="1:25" ht="15">
      <c r="A1" s="40" t="s">
        <v>34</v>
      </c>
      <c r="B1" s="40" t="s">
        <v>0</v>
      </c>
      <c r="C1" s="40"/>
      <c r="D1" s="40"/>
      <c r="E1" s="40"/>
      <c r="F1" s="40"/>
      <c r="G1" s="40"/>
      <c r="H1" s="40"/>
      <c r="I1" s="40"/>
      <c r="J1" s="40"/>
      <c r="K1" s="40"/>
      <c r="L1" s="40"/>
      <c r="M1" s="40"/>
      <c r="N1" s="40"/>
      <c r="O1" s="40"/>
      <c r="P1" s="40"/>
      <c r="Q1" s="40"/>
      <c r="R1" s="40"/>
      <c r="S1" s="40"/>
      <c r="T1" s="40"/>
      <c r="U1" s="40"/>
      <c r="V1" s="40"/>
      <c r="W1" s="40"/>
      <c r="X1" s="40"/>
      <c r="Y1" s="40"/>
    </row>
    <row r="2" spans="1:25"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row>
    <row r="3" spans="1:25" ht="15">
      <c r="A3" s="42" t="s">
        <v>2</v>
      </c>
      <c r="B3" s="69">
        <f>SUM(B4:B9)</f>
        <v>965.2301735626826</v>
      </c>
      <c r="C3" s="69">
        <f aca="true" t="shared" si="0" ref="C3:Y3">SUM(C4:C9)</f>
        <v>969.1617734859827</v>
      </c>
      <c r="D3" s="69">
        <f t="shared" si="0"/>
        <v>972.739373467583</v>
      </c>
      <c r="E3" s="69">
        <f t="shared" si="0"/>
        <v>977.4898734283826</v>
      </c>
      <c r="F3" s="69">
        <f t="shared" si="0"/>
        <v>983.3211733920817</v>
      </c>
      <c r="G3" s="69">
        <f t="shared" si="0"/>
        <v>988.2069733895818</v>
      </c>
      <c r="H3" s="69">
        <f t="shared" si="0"/>
        <v>992.4006733854824</v>
      </c>
      <c r="I3" s="69">
        <f t="shared" si="0"/>
        <v>996.5389733734827</v>
      </c>
      <c r="J3" s="69">
        <f t="shared" si="0"/>
        <v>1000.3726733631825</v>
      </c>
      <c r="K3" s="69">
        <f t="shared" si="0"/>
        <v>1004.9485733342821</v>
      </c>
      <c r="L3" s="69">
        <f t="shared" si="0"/>
        <v>1010.2007659672478</v>
      </c>
      <c r="M3" s="69">
        <f t="shared" si="0"/>
        <v>1015.3127145374187</v>
      </c>
      <c r="N3" s="69">
        <f t="shared" si="0"/>
        <v>1019.600642515762</v>
      </c>
      <c r="O3" s="69">
        <f t="shared" si="0"/>
        <v>1024.2591053342335</v>
      </c>
      <c r="P3" s="69">
        <f t="shared" si="0"/>
        <v>1027.8350618971615</v>
      </c>
      <c r="Q3" s="69">
        <f t="shared" si="0"/>
        <v>1031.8851163358388</v>
      </c>
      <c r="R3" s="69">
        <f t="shared" si="0"/>
        <v>1034.7351665955553</v>
      </c>
      <c r="S3" s="69">
        <f t="shared" si="0"/>
        <v>1036.9233196855018</v>
      </c>
      <c r="T3" s="69">
        <f t="shared" si="0"/>
        <v>1038.7578892166973</v>
      </c>
      <c r="U3" s="69">
        <f t="shared" si="0"/>
        <v>1040.3886671008702</v>
      </c>
      <c r="V3" s="69">
        <f t="shared" si="0"/>
        <v>1041.8783726200152</v>
      </c>
      <c r="W3" s="69">
        <f t="shared" si="0"/>
        <v>1043.5629026162635</v>
      </c>
      <c r="X3" s="69">
        <f t="shared" si="0"/>
        <v>1045.490432615011</v>
      </c>
      <c r="Y3" s="69">
        <f t="shared" si="0"/>
        <v>1047.340462615239</v>
      </c>
    </row>
    <row r="4" spans="1:25" ht="15">
      <c r="A4" s="44" t="s">
        <v>13</v>
      </c>
      <c r="B4" s="70">
        <f>'[1]England 4.1'!C$6</f>
        <v>961.4811736676825</v>
      </c>
      <c r="C4" s="70">
        <f>'[1]England 4.1'!D$6</f>
        <v>964.6307736131828</v>
      </c>
      <c r="D4" s="70">
        <f>'[1]England 4.1'!E$6</f>
        <v>968.584373584483</v>
      </c>
      <c r="E4" s="70">
        <f>'[1]England 4.1'!F$6</f>
        <v>972.1938735770825</v>
      </c>
      <c r="F4" s="70">
        <f>'[1]England 4.1'!G$6</f>
        <v>976.9641735703817</v>
      </c>
      <c r="G4" s="70">
        <f>'[1]England 4.1'!H$6</f>
        <v>982.8319735400818</v>
      </c>
      <c r="H4" s="70">
        <f>'[1]England 4.1'!I$6</f>
        <v>987.6926735170824</v>
      </c>
      <c r="I4" s="70">
        <f>'[1]England 4.1'!J$6</f>
        <v>991.8849735044827</v>
      </c>
      <c r="J4" s="70">
        <f>'[1]England 4.1'!K$6</f>
        <v>996.0036734859825</v>
      </c>
      <c r="K4" s="70">
        <f>'[1]England 4.1'!L$6</f>
        <v>999.810573478182</v>
      </c>
      <c r="L4" s="70">
        <f>'[1]England 4.1'!M$6</f>
        <v>1004.2547661341478</v>
      </c>
      <c r="M4" s="70">
        <f>'[1]England 4.1'!N$6</f>
        <v>1009.4237147031188</v>
      </c>
      <c r="N4" s="70">
        <f>'[1]England 4.1'!O$6</f>
        <v>1014.2456426660619</v>
      </c>
      <c r="O4" s="70">
        <f>'[1]England 4.1'!P$6</f>
        <v>1018.3771054988338</v>
      </c>
      <c r="P4" s="70">
        <f>'[1]England 4.1'!Q$6</f>
        <v>1023.2090620266615</v>
      </c>
      <c r="Q4" s="70">
        <f>'[1]England 4.1'!R$6</f>
        <v>1026.5561164852388</v>
      </c>
      <c r="R4" s="70">
        <f>'[1]England 4.1'!S$6</f>
        <v>1031.0821666978552</v>
      </c>
      <c r="S4" s="70">
        <f>'[1]England 4.1'!T$6</f>
        <v>1033.749319774302</v>
      </c>
      <c r="T4" s="70">
        <f>'[1]England 4.1'!U$6</f>
        <v>1036.1678892892073</v>
      </c>
      <c r="U4" s="70">
        <f>'[1]England 4.1'!V$6</f>
        <v>1037.8736671710662</v>
      </c>
      <c r="V4" s="70">
        <f>'[1]England 4.1'!W$6</f>
        <v>1039.587372684211</v>
      </c>
      <c r="W4" s="70">
        <f>'[1]England 4.1'!X$6</f>
        <v>1041.0309026875154</v>
      </c>
      <c r="X4" s="70">
        <f>'[1]England 4.1'!Y$6</f>
        <v>1042.8824326882632</v>
      </c>
      <c r="Y4" s="70">
        <f>'[1]England 4.1'!Z$6</f>
        <v>1044.7534626874908</v>
      </c>
    </row>
    <row r="5" spans="1:25" ht="15">
      <c r="A5" s="44" t="s">
        <v>3</v>
      </c>
      <c r="B5" s="67"/>
      <c r="C5" s="67"/>
      <c r="D5" s="67"/>
      <c r="E5" s="67"/>
      <c r="F5" s="67"/>
      <c r="G5" s="67"/>
      <c r="H5" s="67"/>
      <c r="I5" s="67"/>
      <c r="J5" s="67"/>
      <c r="K5" s="67"/>
      <c r="L5" s="67"/>
      <c r="M5" s="67"/>
      <c r="N5" s="67"/>
      <c r="O5" s="67"/>
      <c r="P5" s="67"/>
      <c r="Q5" s="67"/>
      <c r="R5" s="67"/>
      <c r="S5" s="67"/>
      <c r="T5" s="67"/>
      <c r="U5" s="67"/>
      <c r="V5" s="67"/>
      <c r="W5" s="67"/>
      <c r="X5" s="67"/>
      <c r="Y5" s="67"/>
    </row>
    <row r="6" spans="1:25" ht="15">
      <c r="A6" s="1" t="s">
        <v>4</v>
      </c>
      <c r="B6" s="68">
        <f>'[1]England 4.1'!C$20</f>
        <v>0.8744520756127631</v>
      </c>
      <c r="C6" s="68">
        <f>'[1]England 4.1'!D$20</f>
        <v>1.0568531219900514</v>
      </c>
      <c r="D6" s="68">
        <f>'[1]England 4.1'!E$20</f>
        <v>0.9691513400129295</v>
      </c>
      <c r="E6" s="68">
        <f>'[1]England 4.1'!F$20</f>
        <v>1.2352889282794097</v>
      </c>
      <c r="F6" s="68">
        <f>'[1]England 4.1'!G$20</f>
        <v>1.4827665629357212</v>
      </c>
      <c r="G6" s="68">
        <f>'[1]England 4.1'!H$20</f>
        <v>1.2537156325563366</v>
      </c>
      <c r="H6" s="68">
        <f>'[1]England 4.1'!I$20</f>
        <v>1.0981382694615933</v>
      </c>
      <c r="I6" s="68">
        <f>'[1]England 4.1'!J$20</f>
        <v>1.0855428005683039</v>
      </c>
      <c r="J6" s="68">
        <f>'[1]England 4.1'!K$20</f>
        <v>1.0190667159166316</v>
      </c>
      <c r="K6" s="68">
        <f>'[1]England 4.1'!L$20</f>
        <v>1.1984355200054555</v>
      </c>
      <c r="L6" s="68">
        <f>'[1]England 4.1'!M$20</f>
        <v>1.3248239854670958</v>
      </c>
      <c r="M6" s="68">
        <f>'[1]England 4.1'!N$20</f>
        <v>1.3121238563548376</v>
      </c>
      <c r="N6" s="68">
        <f>'[1]England 4.1'!O$20</f>
        <v>1.1931437003348362</v>
      </c>
      <c r="O6" s="68">
        <f>'[1]England 4.1'!P$20</f>
        <v>1.3105641915883943</v>
      </c>
      <c r="P6" s="68">
        <f>'[1]England 4.1'!Q$20</f>
        <v>1.0307157344824311</v>
      </c>
      <c r="Q6" s="68">
        <f>'[1]England 4.1'!R$20</f>
        <v>1.1873506590639546</v>
      </c>
      <c r="R6" s="68">
        <f>'[1]England 4.1'!S$20</f>
        <v>0.8139223039396971</v>
      </c>
      <c r="S6" s="68">
        <f>'[1]England 4.1'!T$20</f>
        <v>0.7071966583012639</v>
      </c>
      <c r="T6" s="68">
        <f>'[1]England 4.1'!U$20</f>
        <v>0.5770760381114668</v>
      </c>
      <c r="U6" s="68">
        <f>'[1]England 4.1'!V$20</f>
        <v>0.5603653420749035</v>
      </c>
      <c r="V6" s="68">
        <f>'[1]England 4.1'!W$20</f>
        <v>0.5104560630426896</v>
      </c>
      <c r="W6" s="68">
        <f>'[1]England 4.1'!X$20</f>
        <v>0.5641530997247697</v>
      </c>
      <c r="X6" s="68">
        <f>'[1]England 4.1'!Y$20</f>
        <v>0.5810866051186568</v>
      </c>
      <c r="Y6" s="68">
        <f>'[1]England 4.1'!Z$20</f>
        <v>0.5764076103068659</v>
      </c>
    </row>
    <row r="7" spans="1:25" ht="15">
      <c r="A7" s="1" t="s">
        <v>21</v>
      </c>
      <c r="B7" s="68">
        <f>'[1]England 4.1'!C$33</f>
        <v>2.298053613074425</v>
      </c>
      <c r="C7" s="68">
        <f>'[1]England 4.1'!D$33</f>
        <v>2.7774022192998222</v>
      </c>
      <c r="D7" s="68">
        <f>'[1]England 4.1'!E$33</f>
        <v>2.5469225823175883</v>
      </c>
      <c r="E7" s="68">
        <f>'[1]England 4.1'!F$33</f>
        <v>3.24633020378401</v>
      </c>
      <c r="F7" s="68">
        <f>'[1]England 4.1'!G$33</f>
        <v>3.896699604621131</v>
      </c>
      <c r="G7" s="68">
        <f>'[1]England 4.1'!H$33</f>
        <v>3.2947554468837787</v>
      </c>
      <c r="H7" s="68">
        <f>'[1]England 4.1'!I$33</f>
        <v>2.8858992827287175</v>
      </c>
      <c r="I7" s="68">
        <f>'[1]England 4.1'!J$33</f>
        <v>2.8527984832614544</v>
      </c>
      <c r="J7" s="68">
        <f>'[1]England 4.1'!K$33</f>
        <v>2.678099822491774</v>
      </c>
      <c r="K7" s="68">
        <f>'[1]England 4.1'!L$33</f>
        <v>3.1494797183200456</v>
      </c>
      <c r="L7" s="68">
        <f>'[1]England 4.1'!M$33</f>
        <v>3.8421802584471063</v>
      </c>
      <c r="M7" s="68">
        <f>'[1]England 4.1'!N$33</f>
        <v>3.8053480559129387</v>
      </c>
      <c r="N7" s="68">
        <f>'[1]England 4.1'!O$33</f>
        <v>3.4602884769637923</v>
      </c>
      <c r="O7" s="68">
        <f>'[1]England 4.1'!P$33</f>
        <v>3.800824803585716</v>
      </c>
      <c r="P7" s="68">
        <f>'[1]England 4.1'!Q$33</f>
        <v>2.989223995444913</v>
      </c>
      <c r="Q7" s="68">
        <f>'[1]England 4.1'!R$33</f>
        <v>3.4434878234041406</v>
      </c>
      <c r="R7" s="68">
        <f>'[1]England 4.1'!S$33</f>
        <v>2.360491840736348</v>
      </c>
      <c r="S7" s="68">
        <f>'[1]England 4.1'!T$33</f>
        <v>2.0509721058581825</v>
      </c>
      <c r="T7" s="68">
        <f>'[1]England 4.1'!U$33</f>
        <v>1.673603577212572</v>
      </c>
      <c r="U7" s="68">
        <f>'[1]England 4.1'!V$33</f>
        <v>1.6251401533004841</v>
      </c>
      <c r="V7" s="68">
        <f>'[1]England 4.1'!W$33</f>
        <v>1.4803960599609516</v>
      </c>
      <c r="W7" s="68">
        <f>'[1]England 4.1'!X$33</f>
        <v>1.6361251957104508</v>
      </c>
      <c r="X7" s="68">
        <f>'[1]England 4.1'!Y$33</f>
        <v>1.6852347988308698</v>
      </c>
      <c r="Y7" s="68">
        <f>'[1]England 4.1'!Z$33</f>
        <v>1.6716650403629922</v>
      </c>
    </row>
    <row r="8" spans="1:25" ht="15">
      <c r="A8" s="1" t="s">
        <v>20</v>
      </c>
      <c r="B8" s="68">
        <f>'[1]England 4.1'!C$59</f>
        <v>0.5372324354040842</v>
      </c>
      <c r="C8" s="68">
        <f>'[1]England 4.1'!D$59</f>
        <v>0.6492931887585288</v>
      </c>
      <c r="D8" s="68">
        <f>'[1]England 4.1'!E$59</f>
        <v>0.5954123149692694</v>
      </c>
      <c r="E8" s="68">
        <f>'[1]England 4.1'!F$59</f>
        <v>0.7589178388103334</v>
      </c>
      <c r="F8" s="68">
        <f>'[1]England 4.1'!G$59</f>
        <v>0.9109593469527745</v>
      </c>
      <c r="G8" s="68">
        <f>'[1]England 4.1'!H$59</f>
        <v>0.7702385543661028</v>
      </c>
      <c r="H8" s="68">
        <f>'[1]England 4.1'!I$59</f>
        <v>0.6746573235587248</v>
      </c>
      <c r="I8" s="68">
        <f>'[1]England 4.1'!J$59</f>
        <v>0.6669191128353337</v>
      </c>
      <c r="J8" s="68">
        <f>'[1]England 4.1'!K$59</f>
        <v>0.6260785569609361</v>
      </c>
      <c r="K8" s="68">
        <f>'[1]England 4.1'!L$59</f>
        <v>0.736276407870755</v>
      </c>
      <c r="L8" s="68">
        <f>'[1]England 4.1'!M$59</f>
        <v>0.7053815856023672</v>
      </c>
      <c r="M8" s="68">
        <f>'[1]England 4.1'!N$59</f>
        <v>0.6986196026455136</v>
      </c>
      <c r="N8" s="68">
        <f>'[1]England 4.1'!O$59</f>
        <v>0.635270499648246</v>
      </c>
      <c r="O8" s="68">
        <f>'[1]England 4.1'!P$59</f>
        <v>0.6977891837989119</v>
      </c>
      <c r="P8" s="68">
        <f>'[1]England 4.1'!Q$59</f>
        <v>0.5487882972153384</v>
      </c>
      <c r="Q8" s="68">
        <f>'[1]England 4.1'!R$59</f>
        <v>0.6321860864115143</v>
      </c>
      <c r="R8" s="68">
        <f>'[1]England 4.1'!S$59</f>
        <v>0.43336006262574933</v>
      </c>
      <c r="S8" s="68">
        <f>'[1]England 4.1'!T$59</f>
        <v>0.376535679937409</v>
      </c>
      <c r="T8" s="68">
        <f>'[1]England 4.1'!U$59</f>
        <v>0.30725501292360813</v>
      </c>
      <c r="U8" s="68">
        <f>'[1]England 4.1'!V$59</f>
        <v>0.29835766701494826</v>
      </c>
      <c r="V8" s="68">
        <f>'[1]England 4.1'!W$59</f>
        <v>0.2717842604596603</v>
      </c>
      <c r="W8" s="68">
        <f>'[1]England 4.1'!X$59</f>
        <v>0.30037439869119276</v>
      </c>
      <c r="X8" s="68">
        <f>'[1]England 4.1'!Y$59</f>
        <v>0.30939037591954516</v>
      </c>
      <c r="Y8" s="68">
        <f>'[1]England 4.1'!Z$59</f>
        <v>0.3068991191068881</v>
      </c>
    </row>
    <row r="9" spans="1:25" ht="15">
      <c r="A9" s="1" t="s">
        <v>19</v>
      </c>
      <c r="B9" s="68">
        <f>'[1]England 4.1'!C$72</f>
        <v>0.03926177090872774</v>
      </c>
      <c r="C9" s="68">
        <f>'[1]England 4.1'!D$72</f>
        <v>0.04745134275159753</v>
      </c>
      <c r="D9" s="68">
        <f>'[1]England 4.1'!E$72</f>
        <v>0.043513645800212206</v>
      </c>
      <c r="E9" s="68">
        <f>'[1]England 4.1'!F$72</f>
        <v>0.0554628804262468</v>
      </c>
      <c r="F9" s="68">
        <f>'[1]England 4.1'!G$72</f>
        <v>0.06657430719037365</v>
      </c>
      <c r="G9" s="68">
        <f>'[1]England 4.1'!H$72</f>
        <v>0.05629021569378174</v>
      </c>
      <c r="H9" s="68">
        <f>'[1]England 4.1'!I$72</f>
        <v>0.049304992650964365</v>
      </c>
      <c r="I9" s="68">
        <f>'[1]England 4.1'!J$72</f>
        <v>0.048739472334908385</v>
      </c>
      <c r="J9" s="68">
        <f>'[1]England 4.1'!K$72</f>
        <v>0.04575478183065835</v>
      </c>
      <c r="K9" s="68">
        <f>'[1]England 4.1'!L$72</f>
        <v>0.05380820990374403</v>
      </c>
      <c r="L9" s="68">
        <f>'[1]England 4.1'!M$72</f>
        <v>0.07361400358343055</v>
      </c>
      <c r="M9" s="68">
        <f>'[1]England 4.1'!N$72</f>
        <v>0.07290831938671051</v>
      </c>
      <c r="N9" s="68">
        <f>'[1]England 4.1'!O$72</f>
        <v>0.06629717275312545</v>
      </c>
      <c r="O9" s="68">
        <f>'[1]England 4.1'!P$72</f>
        <v>0.07282165642697745</v>
      </c>
      <c r="P9" s="68">
        <f>'[1]England 4.1'!Q$72</f>
        <v>0.057271843357317005</v>
      </c>
      <c r="Q9" s="68">
        <f>'[1]England 4.1'!R$72</f>
        <v>0.06597528172039081</v>
      </c>
      <c r="R9" s="68">
        <f>'[1]England 4.1'!S$72</f>
        <v>0.045225690398204996</v>
      </c>
      <c r="S9" s="68">
        <f>'[1]England 4.1'!T$72</f>
        <v>0.039295467103144716</v>
      </c>
      <c r="T9" s="68">
        <f>'[1]England 4.1'!U$72</f>
        <v>0.032065299242353205</v>
      </c>
      <c r="U9" s="68">
        <f>'[1]England 4.1'!V$72</f>
        <v>0.031136767413663925</v>
      </c>
      <c r="V9" s="68">
        <f>'[1]England 4.1'!W$72</f>
        <v>0.028363552340698234</v>
      </c>
      <c r="W9" s="68">
        <f>'[1]England 4.1'!X$72</f>
        <v>0.03134723462158672</v>
      </c>
      <c r="X9" s="68">
        <f>'[1]England 4.1'!Y$72</f>
        <v>0.03228814687892795</v>
      </c>
      <c r="Y9" s="68">
        <f>'[1]England 4.1'!Z$72</f>
        <v>0.03202815797125386</v>
      </c>
    </row>
    <row r="10" spans="1:25" ht="15">
      <c r="A10" s="42" t="s">
        <v>14</v>
      </c>
      <c r="B10" s="69">
        <f>SUM(B11:B15)</f>
        <v>4372.161999999998</v>
      </c>
      <c r="C10" s="69">
        <f aca="true" t="shared" si="1" ref="C10:Y10">SUM(C11:C15)</f>
        <v>4364.337084077518</v>
      </c>
      <c r="D10" s="69">
        <f t="shared" si="1"/>
        <v>4383.483084968506</v>
      </c>
      <c r="E10" s="69">
        <f t="shared" si="1"/>
        <v>4435.379566174374</v>
      </c>
      <c r="F10" s="69">
        <f t="shared" si="1"/>
        <v>4462.708847357046</v>
      </c>
      <c r="G10" s="69">
        <f t="shared" si="1"/>
        <v>4449.665882822235</v>
      </c>
      <c r="H10" s="69">
        <f t="shared" si="1"/>
        <v>4447.1931903608</v>
      </c>
      <c r="I10" s="69">
        <f t="shared" si="1"/>
        <v>4486.965360495247</v>
      </c>
      <c r="J10" s="69">
        <f t="shared" si="1"/>
        <v>4510.149909680556</v>
      </c>
      <c r="K10" s="69">
        <f t="shared" si="1"/>
        <v>4510.700292878511</v>
      </c>
      <c r="L10" s="69">
        <f t="shared" si="1"/>
        <v>4471.786905749939</v>
      </c>
      <c r="M10" s="69">
        <f t="shared" si="1"/>
        <v>4476.337755814495</v>
      </c>
      <c r="N10" s="69">
        <f t="shared" si="1"/>
        <v>4458.570638192506</v>
      </c>
      <c r="O10" s="69">
        <f t="shared" si="1"/>
        <v>4408.853758896879</v>
      </c>
      <c r="P10" s="69">
        <f t="shared" si="1"/>
        <v>4392.407277125432</v>
      </c>
      <c r="Q10" s="69">
        <f t="shared" si="1"/>
        <v>4382.5730845631415</v>
      </c>
      <c r="R10" s="69">
        <f t="shared" si="1"/>
        <v>4319.413655784131</v>
      </c>
      <c r="S10" s="69">
        <f t="shared" si="1"/>
        <v>4230.96110885695</v>
      </c>
      <c r="T10" s="69">
        <f t="shared" si="1"/>
        <v>4185.705030682446</v>
      </c>
      <c r="U10" s="69">
        <f t="shared" si="1"/>
        <v>4134.837503616054</v>
      </c>
      <c r="V10" s="69">
        <f t="shared" si="1"/>
        <v>4073.2348002467406</v>
      </c>
      <c r="W10" s="69">
        <f t="shared" si="1"/>
        <v>4062.4654907928107</v>
      </c>
      <c r="X10" s="69">
        <f t="shared" si="1"/>
        <v>4114.934376790113</v>
      </c>
      <c r="Y10" s="69">
        <f t="shared" si="1"/>
        <v>4163.712705187519</v>
      </c>
    </row>
    <row r="11" spans="1:25" ht="15">
      <c r="A11" s="44" t="s">
        <v>27</v>
      </c>
      <c r="B11" s="70">
        <f>'[1]England 4.1'!C$19</f>
        <v>4308.647978722971</v>
      </c>
      <c r="C11" s="70">
        <f>'[1]England 4.1'!D$19</f>
        <v>4300.82306280049</v>
      </c>
      <c r="D11" s="70">
        <f>'[1]England 4.1'!E$19</f>
        <v>4319.969063691478</v>
      </c>
      <c r="E11" s="70">
        <f>'[1]England 4.1'!F$19</f>
        <v>4371.865544897347</v>
      </c>
      <c r="F11" s="70">
        <f>'[1]England 4.1'!G$19</f>
        <v>4399.194826080018</v>
      </c>
      <c r="G11" s="70">
        <f>'[1]England 4.1'!H$19</f>
        <v>4386.151861545208</v>
      </c>
      <c r="H11" s="70">
        <f>'[1]England 4.1'!I$19</f>
        <v>4383.679169083773</v>
      </c>
      <c r="I11" s="70">
        <f>'[1]England 4.1'!J$19</f>
        <v>4423.45133921822</v>
      </c>
      <c r="J11" s="70">
        <f>'[1]England 4.1'!K$19</f>
        <v>4446.635888403529</v>
      </c>
      <c r="K11" s="70">
        <f>'[1]England 4.1'!L$19</f>
        <v>4447.186271601484</v>
      </c>
      <c r="L11" s="70">
        <f>'[1]England 4.1'!M$19</f>
        <v>4436.229378153928</v>
      </c>
      <c r="M11" s="70">
        <f>'[1]England 4.1'!N$19</f>
        <v>4440.780228218484</v>
      </c>
      <c r="N11" s="70">
        <f>'[1]England 4.1'!O$19</f>
        <v>4423.013110596495</v>
      </c>
      <c r="O11" s="70">
        <f>'[1]England 4.1'!P$19</f>
        <v>4373.296231300868</v>
      </c>
      <c r="P11" s="70">
        <f>'[1]England 4.1'!Q$19</f>
        <v>4356.849749529421</v>
      </c>
      <c r="Q11" s="70">
        <f>'[1]England 4.1'!R$19</f>
        <v>4347.015556967131</v>
      </c>
      <c r="R11" s="70">
        <f>'[1]England 4.1'!S$19</f>
        <v>4283.85612818812</v>
      </c>
      <c r="S11" s="70">
        <f>'[1]England 4.1'!T$19</f>
        <v>4195.403581260939</v>
      </c>
      <c r="T11" s="70">
        <f>'[1]England 4.1'!U$19</f>
        <v>4150.147503086435</v>
      </c>
      <c r="U11" s="70">
        <f>'[1]England 4.1'!V$19</f>
        <v>4099.279976020043</v>
      </c>
      <c r="V11" s="70">
        <f>'[1]England 4.1'!W$19</f>
        <v>4037.6772726507297</v>
      </c>
      <c r="W11" s="70">
        <f>'[1]England 4.1'!X$19</f>
        <v>4026.9079631967998</v>
      </c>
      <c r="X11" s="70">
        <f>'[1]England 4.1'!Y$19</f>
        <v>4079.376849194102</v>
      </c>
      <c r="Y11" s="70">
        <f>'[1]England 4.1'!Z$19</f>
        <v>4128.155177591508</v>
      </c>
    </row>
    <row r="12" spans="1:25"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1" t="s">
        <v>26</v>
      </c>
      <c r="B13" s="68">
        <f>'[1]England 4.1'!C$8</f>
        <v>0.00939627702812551</v>
      </c>
      <c r="C13" s="68">
        <f>'[1]England 4.1'!D$8</f>
        <v>0.00939627702812551</v>
      </c>
      <c r="D13" s="68">
        <f>'[1]England 4.1'!E$8</f>
        <v>0.00939627702812551</v>
      </c>
      <c r="E13" s="68">
        <f>'[1]England 4.1'!F$8</f>
        <v>0.00939627702812551</v>
      </c>
      <c r="F13" s="68">
        <f>'[1]England 4.1'!G$8</f>
        <v>0.00939627702812551</v>
      </c>
      <c r="G13" s="68">
        <f>'[1]England 4.1'!H$8</f>
        <v>0.00939627702812551</v>
      </c>
      <c r="H13" s="68">
        <f>'[1]England 4.1'!I$8</f>
        <v>0.00939627702812551</v>
      </c>
      <c r="I13" s="68">
        <f>'[1]England 4.1'!J$8</f>
        <v>0.00939627702812551</v>
      </c>
      <c r="J13" s="68">
        <f>'[1]England 4.1'!K$8</f>
        <v>0.00939627702812551</v>
      </c>
      <c r="K13" s="68">
        <f>'[1]England 4.1'!L$8</f>
        <v>0.00939627702812551</v>
      </c>
      <c r="L13" s="68">
        <f>'[1]England 4.1'!M$8</f>
        <v>0.00239</v>
      </c>
      <c r="M13" s="68">
        <f>'[1]England 4.1'!N$8</f>
        <v>0.00239</v>
      </c>
      <c r="N13" s="68">
        <f>'[1]England 4.1'!O$8</f>
        <v>0.00239</v>
      </c>
      <c r="O13" s="68">
        <f>'[1]England 4.1'!P$8</f>
        <v>0.00239</v>
      </c>
      <c r="P13" s="68">
        <f>'[1]England 4.1'!Q$8</f>
        <v>0.00239</v>
      </c>
      <c r="Q13" s="68">
        <f>'[1]England 4.1'!R$8</f>
        <v>0.00239</v>
      </c>
      <c r="R13" s="68">
        <f>'[1]England 4.1'!S$8</f>
        <v>0.00239</v>
      </c>
      <c r="S13" s="68">
        <f>'[1]England 4.1'!T$8</f>
        <v>0.00239</v>
      </c>
      <c r="T13" s="68">
        <f>'[1]England 4.1'!U$8</f>
        <v>0.00239</v>
      </c>
      <c r="U13" s="68">
        <f>'[1]England 4.1'!V$8</f>
        <v>0.00239</v>
      </c>
      <c r="V13" s="68">
        <f>'[1]England 4.1'!W$8</f>
        <v>0.00239</v>
      </c>
      <c r="W13" s="68">
        <f>'[1]England 4.1'!X$8</f>
        <v>0.00239</v>
      </c>
      <c r="X13" s="68">
        <f>'[1]England 4.1'!Y$8</f>
        <v>0.00239</v>
      </c>
      <c r="Y13" s="68">
        <f>'[1]England 4.1'!Z$8</f>
        <v>0.00239</v>
      </c>
    </row>
    <row r="14" spans="1:25" ht="15">
      <c r="A14" s="1" t="s">
        <v>16</v>
      </c>
      <c r="B14" s="68">
        <f>'[1]England 4.1'!C$35</f>
        <v>62.87875</v>
      </c>
      <c r="C14" s="68">
        <f>'[1]England 4.1'!D$35</f>
        <v>62.87875</v>
      </c>
      <c r="D14" s="68">
        <f>'[1]England 4.1'!E$35</f>
        <v>62.87875</v>
      </c>
      <c r="E14" s="68">
        <f>'[1]England 4.1'!F$35</f>
        <v>62.87875</v>
      </c>
      <c r="F14" s="68">
        <f>'[1]England 4.1'!G$35</f>
        <v>62.87875</v>
      </c>
      <c r="G14" s="68">
        <f>'[1]England 4.1'!H$35</f>
        <v>62.87875</v>
      </c>
      <c r="H14" s="68">
        <f>'[1]England 4.1'!I$35</f>
        <v>62.87875</v>
      </c>
      <c r="I14" s="68">
        <f>'[1]England 4.1'!J$35</f>
        <v>62.87875</v>
      </c>
      <c r="J14" s="68">
        <f>'[1]England 4.1'!K$35</f>
        <v>62.87875</v>
      </c>
      <c r="K14" s="68">
        <f>'[1]England 4.1'!L$35</f>
        <v>62.87875</v>
      </c>
      <c r="L14" s="68">
        <f>'[1]England 4.1'!M$35</f>
        <v>35.440370813566666</v>
      </c>
      <c r="M14" s="68">
        <f>'[1]England 4.1'!N$35</f>
        <v>35.440370813566666</v>
      </c>
      <c r="N14" s="68">
        <f>'[1]England 4.1'!O$35</f>
        <v>35.440370813566666</v>
      </c>
      <c r="O14" s="68">
        <f>'[1]England 4.1'!P$35</f>
        <v>35.440370813566666</v>
      </c>
      <c r="P14" s="68">
        <f>'[1]England 4.1'!Q$35</f>
        <v>35.440370813566666</v>
      </c>
      <c r="Q14" s="68">
        <f>'[1]England 4.1'!R$35</f>
        <v>35.440370813566666</v>
      </c>
      <c r="R14" s="68">
        <f>'[1]England 4.1'!S$35</f>
        <v>35.440370813566666</v>
      </c>
      <c r="S14" s="68">
        <f>'[1]England 4.1'!T$35</f>
        <v>35.440370813566666</v>
      </c>
      <c r="T14" s="68">
        <f>'[1]England 4.1'!U$35</f>
        <v>35.440370813566666</v>
      </c>
      <c r="U14" s="68">
        <f>'[1]England 4.1'!V$35</f>
        <v>35.440370813566666</v>
      </c>
      <c r="V14" s="68">
        <f>'[1]England 4.1'!W$35</f>
        <v>35.440370813566666</v>
      </c>
      <c r="W14" s="68">
        <f>'[1]England 4.1'!X$35</f>
        <v>35.440370813566666</v>
      </c>
      <c r="X14" s="68">
        <f>'[1]England 4.1'!Y$35</f>
        <v>35.440370813566666</v>
      </c>
      <c r="Y14" s="68">
        <f>'[1]England 4.1'!Z$35</f>
        <v>35.440370813566666</v>
      </c>
    </row>
    <row r="15" spans="1:25" ht="15">
      <c r="A15" s="1" t="s">
        <v>32</v>
      </c>
      <c r="B15" s="68">
        <f>'[1]England 4.1'!C$61</f>
        <v>0.625875</v>
      </c>
      <c r="C15" s="68">
        <f>'[1]England 4.1'!D$61</f>
        <v>0.625875</v>
      </c>
      <c r="D15" s="68">
        <f>'[1]England 4.1'!E$61</f>
        <v>0.625875</v>
      </c>
      <c r="E15" s="68">
        <f>'[1]England 4.1'!F$61</f>
        <v>0.625875</v>
      </c>
      <c r="F15" s="68">
        <f>'[1]England 4.1'!G$61</f>
        <v>0.625875</v>
      </c>
      <c r="G15" s="68">
        <f>'[1]England 4.1'!H$61</f>
        <v>0.625875</v>
      </c>
      <c r="H15" s="68">
        <f>'[1]England 4.1'!I$61</f>
        <v>0.625875</v>
      </c>
      <c r="I15" s="68">
        <f>'[1]England 4.1'!J$61</f>
        <v>0.625875</v>
      </c>
      <c r="J15" s="68">
        <f>'[1]England 4.1'!K$61</f>
        <v>0.625875</v>
      </c>
      <c r="K15" s="68">
        <f>'[1]England 4.1'!L$61</f>
        <v>0.625875</v>
      </c>
      <c r="L15" s="68">
        <f>'[1]England 4.1'!M$61</f>
        <v>0.11476678244444444</v>
      </c>
      <c r="M15" s="68">
        <f>'[1]England 4.1'!N$61</f>
        <v>0.11476678244444444</v>
      </c>
      <c r="N15" s="68">
        <f>'[1]England 4.1'!O$61</f>
        <v>0.11476678244444444</v>
      </c>
      <c r="O15" s="68">
        <f>'[1]England 4.1'!P$61</f>
        <v>0.11476678244444444</v>
      </c>
      <c r="P15" s="68">
        <f>'[1]England 4.1'!Q$61</f>
        <v>0.11476678244444444</v>
      </c>
      <c r="Q15" s="68">
        <f>'[1]England 4.1'!R$61</f>
        <v>0.11476678244444444</v>
      </c>
      <c r="R15" s="68">
        <f>'[1]England 4.1'!S$61</f>
        <v>0.11476678244444444</v>
      </c>
      <c r="S15" s="68">
        <f>'[1]England 4.1'!T$61</f>
        <v>0.11476678244444444</v>
      </c>
      <c r="T15" s="68">
        <f>'[1]England 4.1'!U$61</f>
        <v>0.11476678244444444</v>
      </c>
      <c r="U15" s="68">
        <f>'[1]England 4.1'!V$61</f>
        <v>0.11476678244444444</v>
      </c>
      <c r="V15" s="68">
        <f>'[1]England 4.1'!W$61</f>
        <v>0.11476678244444444</v>
      </c>
      <c r="W15" s="68">
        <f>'[1]England 4.1'!X$61</f>
        <v>0.11476678244444444</v>
      </c>
      <c r="X15" s="68">
        <f>'[1]England 4.1'!Y$61</f>
        <v>0.11476678244444444</v>
      </c>
      <c r="Y15" s="68">
        <f>'[1]England 4.1'!Z$61</f>
        <v>0.11476678244444444</v>
      </c>
    </row>
    <row r="16" spans="1:25" ht="15">
      <c r="A16" s="42" t="s">
        <v>7</v>
      </c>
      <c r="B16" s="69">
        <f>SUM(B17:B22)</f>
        <v>6203.724314049222</v>
      </c>
      <c r="C16" s="69">
        <f aca="true" t="shared" si="2" ref="C16:Y16">SUM(C17:C22)</f>
        <v>6201.129533344102</v>
      </c>
      <c r="D16" s="69">
        <f t="shared" si="2"/>
        <v>6172.846049048177</v>
      </c>
      <c r="E16" s="69">
        <f t="shared" si="2"/>
        <v>6111.018135225175</v>
      </c>
      <c r="F16" s="69">
        <f t="shared" si="2"/>
        <v>6072.327103218599</v>
      </c>
      <c r="G16" s="69">
        <f t="shared" si="2"/>
        <v>6074.737900534548</v>
      </c>
      <c r="H16" s="69">
        <f t="shared" si="2"/>
        <v>6067.614539780008</v>
      </c>
      <c r="I16" s="69">
        <f t="shared" si="2"/>
        <v>6018.256956107301</v>
      </c>
      <c r="J16" s="69">
        <f t="shared" si="2"/>
        <v>5985.861768735519</v>
      </c>
      <c r="K16" s="69">
        <f t="shared" si="2"/>
        <v>5975.48837333682</v>
      </c>
      <c r="L16" s="69">
        <f t="shared" si="2"/>
        <v>6005.36933449244</v>
      </c>
      <c r="M16" s="69">
        <f t="shared" si="2"/>
        <v>5991.509759207899</v>
      </c>
      <c r="N16" s="69">
        <f t="shared" si="2"/>
        <v>6000.817017031267</v>
      </c>
      <c r="O16" s="69">
        <f t="shared" si="2"/>
        <v>6041.7193704727115</v>
      </c>
      <c r="P16" s="69">
        <f t="shared" si="2"/>
        <v>6050.363124936743</v>
      </c>
      <c r="Q16" s="69">
        <f t="shared" si="2"/>
        <v>6052.092648142384</v>
      </c>
      <c r="R16" s="69">
        <f t="shared" si="2"/>
        <v>6108.245462633143</v>
      </c>
      <c r="S16" s="69">
        <f t="shared" si="2"/>
        <v>6190.478386502905</v>
      </c>
      <c r="T16" s="69">
        <f t="shared" si="2"/>
        <v>6229.894102316641</v>
      </c>
      <c r="U16" s="69">
        <f t="shared" si="2"/>
        <v>6275.180287097245</v>
      </c>
      <c r="V16" s="69">
        <f t="shared" si="2"/>
        <v>6327.49762478756</v>
      </c>
      <c r="W16" s="69">
        <f t="shared" si="2"/>
        <v>6326.355693143579</v>
      </c>
      <c r="X16" s="69">
        <f t="shared" si="2"/>
        <v>6262.7938263585365</v>
      </c>
      <c r="Y16" s="69">
        <f t="shared" si="2"/>
        <v>6203.595683400924</v>
      </c>
    </row>
    <row r="17" spans="1:25" ht="15">
      <c r="A17" s="44" t="s">
        <v>24</v>
      </c>
      <c r="B17" s="70">
        <f>'[1]England 4.1'!C$32</f>
        <v>6144.92596032625</v>
      </c>
      <c r="C17" s="70">
        <f>'[1]England 4.1'!D$32</f>
        <v>6142.233965402016</v>
      </c>
      <c r="D17" s="70">
        <f>'[1]England 4.1'!E$32</f>
        <v>6113.950481106091</v>
      </c>
      <c r="E17" s="70">
        <f>'[1]England 4.1'!F$32</f>
        <v>6052.122567283089</v>
      </c>
      <c r="F17" s="70">
        <f>'[1]England 4.1'!G$32</f>
        <v>6013.431535276513</v>
      </c>
      <c r="G17" s="70">
        <f>'[1]England 4.1'!H$32</f>
        <v>6015.842332592462</v>
      </c>
      <c r="H17" s="70">
        <f>'[1]England 4.1'!I$32</f>
        <v>6008.718971837922</v>
      </c>
      <c r="I17" s="70">
        <f>'[1]England 4.1'!J$32</f>
        <v>5959.361388165215</v>
      </c>
      <c r="J17" s="70">
        <f>'[1]England 4.1'!K$32</f>
        <v>5926.966200793433</v>
      </c>
      <c r="K17" s="70">
        <f>'[1]England 4.1'!L$32</f>
        <v>5916.592805394734</v>
      </c>
      <c r="L17" s="70">
        <f>'[1]England 4.1'!M$32</f>
        <v>5927.045078672614</v>
      </c>
      <c r="M17" s="70">
        <f>'[1]England 4.1'!N$32</f>
        <v>5913.015815236083</v>
      </c>
      <c r="N17" s="70">
        <f>'[1]England 4.1'!O$32</f>
        <v>5922.013046528263</v>
      </c>
      <c r="O17" s="70">
        <f>'[1]England 4.1'!P$32</f>
        <v>5962.869372046667</v>
      </c>
      <c r="P17" s="70">
        <f>'[1]England 4.1'!Q$32</f>
        <v>5972.170140468599</v>
      </c>
      <c r="Q17" s="70">
        <f>'[1]England 4.1'!R$32</f>
        <v>5973.585101613695</v>
      </c>
      <c r="R17" s="70">
        <f>'[1]England 4.1'!S$32</f>
        <v>6030.0328937184295</v>
      </c>
      <c r="S17" s="70">
        <f>'[1]England 4.1'!T$32</f>
        <v>6112.2145853391985</v>
      </c>
      <c r="T17" s="70">
        <f>'[1]England 4.1'!U$32</f>
        <v>6151.796156417877</v>
      </c>
      <c r="U17" s="70">
        <f>'[1]England 4.1'!V$32</f>
        <v>6196.8759901658</v>
      </c>
      <c r="V17" s="70">
        <f>'[1]England 4.1'!W$32</f>
        <v>6249.1933278561155</v>
      </c>
      <c r="W17" s="70">
        <f>'[1]England 4.1'!X$32</f>
        <v>6248.1653962121345</v>
      </c>
      <c r="X17" s="70">
        <f>'[1]England 4.1'!Y$32</f>
        <v>6184.937529427092</v>
      </c>
      <c r="Y17" s="70">
        <f>'[1]England 4.1'!Z$32</f>
        <v>6125.51238646948</v>
      </c>
    </row>
    <row r="18" spans="1:25"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1" t="s">
        <v>12</v>
      </c>
      <c r="B19" s="68">
        <f>'[1]England 4.1'!C$9</f>
        <v>0.1496037229718745</v>
      </c>
      <c r="C19" s="68">
        <f>'[1]England 4.1'!D$9</f>
        <v>0.1496037229718745</v>
      </c>
      <c r="D19" s="68">
        <f>'[1]England 4.1'!E$9</f>
        <v>0.1496037229718745</v>
      </c>
      <c r="E19" s="68">
        <f>'[1]England 4.1'!F$9</f>
        <v>0.1496037229718745</v>
      </c>
      <c r="F19" s="68">
        <f>'[1]England 4.1'!G$9</f>
        <v>0.1496037229718745</v>
      </c>
      <c r="G19" s="68">
        <f>'[1]England 4.1'!H$9</f>
        <v>0.1496037229718745</v>
      </c>
      <c r="H19" s="68">
        <f>'[1]England 4.1'!I$9</f>
        <v>0.1496037229718745</v>
      </c>
      <c r="I19" s="68">
        <f>'[1]England 4.1'!J$9</f>
        <v>0.1496037229718745</v>
      </c>
      <c r="J19" s="68">
        <f>'[1]England 4.1'!K$9</f>
        <v>0.1496037229718745</v>
      </c>
      <c r="K19" s="68">
        <f>'[1]England 4.1'!L$9</f>
        <v>0.1496037229718745</v>
      </c>
      <c r="L19" s="68">
        <f>'[1]England 4.1'!M$9</f>
        <v>0.7829046692673992</v>
      </c>
      <c r="M19" s="68">
        <f>'[1]England 4.1'!N$9</f>
        <v>0.9525928212578184</v>
      </c>
      <c r="N19" s="68">
        <f>'[1]England 4.1'!O$9</f>
        <v>1.262619352445952</v>
      </c>
      <c r="O19" s="68">
        <f>'[1]England 4.1'!P$9</f>
        <v>1.4058614945993637</v>
      </c>
      <c r="P19" s="68">
        <f>'[1]England 4.1'!Q$9</f>
        <v>0.7488475366986187</v>
      </c>
      <c r="Q19" s="68">
        <f>'[1]England 4.1'!R$9</f>
        <v>1.0634095972449744</v>
      </c>
      <c r="R19" s="68">
        <f>'[1]England 4.1'!S$9</f>
        <v>0.7684319832686939</v>
      </c>
      <c r="S19" s="68">
        <f>'[1]England 4.1'!T$9</f>
        <v>0.819664232261474</v>
      </c>
      <c r="T19" s="68">
        <f>'[1]England 4.1'!U$9</f>
        <v>0.6538089673193422</v>
      </c>
      <c r="U19" s="68">
        <f>'[1]England 4.1'!V$9</f>
        <v>0.8601599999999999</v>
      </c>
      <c r="V19" s="68">
        <f>'[1]England 4.1'!W$9</f>
        <v>0.8601599999999999</v>
      </c>
      <c r="W19" s="68">
        <f>'[1]England 4.1'!X$9</f>
        <v>0.7461599999999999</v>
      </c>
      <c r="X19" s="68">
        <f>'[1]England 4.1'!Y$9</f>
        <v>0.41216</v>
      </c>
      <c r="Y19" s="68">
        <f>'[1]England 4.1'!Z$9</f>
        <v>0.63916</v>
      </c>
    </row>
    <row r="20" spans="1:25" ht="15">
      <c r="A20" s="1" t="s">
        <v>28</v>
      </c>
      <c r="B20" s="68">
        <f>'[1]England 4.1'!C$22</f>
        <v>55.25125</v>
      </c>
      <c r="C20" s="68">
        <f>'[1]England 4.1'!D$22</f>
        <v>55.25125</v>
      </c>
      <c r="D20" s="68">
        <f>'[1]England 4.1'!E$22</f>
        <v>55.25125</v>
      </c>
      <c r="E20" s="68">
        <f>'[1]England 4.1'!F$22</f>
        <v>55.25125</v>
      </c>
      <c r="F20" s="68">
        <f>'[1]England 4.1'!G$22</f>
        <v>55.25125</v>
      </c>
      <c r="G20" s="68">
        <f>'[1]England 4.1'!H$22</f>
        <v>55.25125</v>
      </c>
      <c r="H20" s="68">
        <f>'[1]England 4.1'!I$22</f>
        <v>55.25125</v>
      </c>
      <c r="I20" s="68">
        <f>'[1]England 4.1'!J$22</f>
        <v>55.25125</v>
      </c>
      <c r="J20" s="68">
        <f>'[1]England 4.1'!K$22</f>
        <v>55.25125</v>
      </c>
      <c r="K20" s="68">
        <f>'[1]England 4.1'!L$22</f>
        <v>55.25125</v>
      </c>
      <c r="L20" s="68">
        <f>'[1]England 4.1'!M$22</f>
        <v>72.65814878766668</v>
      </c>
      <c r="M20" s="68">
        <f>'[1]England 4.1'!N$22</f>
        <v>72.65814878766668</v>
      </c>
      <c r="N20" s="68">
        <f>'[1]England 4.1'!O$22</f>
        <v>72.65814878766668</v>
      </c>
      <c r="O20" s="68">
        <f>'[1]England 4.1'!P$22</f>
        <v>72.65814878766668</v>
      </c>
      <c r="P20" s="68">
        <f>'[1]England 4.1'!Q$22</f>
        <v>72.65814878766668</v>
      </c>
      <c r="Q20" s="68">
        <f>'[1]England 4.1'!R$22</f>
        <v>72.65814878766668</v>
      </c>
      <c r="R20" s="68">
        <f>'[1]England 4.1'!S$22</f>
        <v>72.65814878766668</v>
      </c>
      <c r="S20" s="68">
        <f>'[1]England 4.1'!T$22</f>
        <v>72.65814878766668</v>
      </c>
      <c r="T20" s="68">
        <f>'[1]England 4.1'!U$22</f>
        <v>72.65814878766668</v>
      </c>
      <c r="U20" s="68">
        <f>'[1]England 4.1'!V$22</f>
        <v>72.65814878766668</v>
      </c>
      <c r="V20" s="68">
        <f>'[1]England 4.1'!W$22</f>
        <v>72.65814878766668</v>
      </c>
      <c r="W20" s="68">
        <f>'[1]England 4.1'!X$22</f>
        <v>72.65814878766668</v>
      </c>
      <c r="X20" s="68">
        <f>'[1]England 4.1'!Y$22</f>
        <v>72.65814878766668</v>
      </c>
      <c r="Y20" s="68">
        <f>'[1]England 4.1'!Z$22</f>
        <v>72.65814878766668</v>
      </c>
    </row>
    <row r="21" spans="1:25" ht="15">
      <c r="A21" s="1" t="s">
        <v>9</v>
      </c>
      <c r="B21" s="68">
        <f>'[1]England 4.1'!C$49</f>
        <v>0</v>
      </c>
      <c r="C21" s="68">
        <f>'[1]England 4.1'!D$49</f>
        <v>0.0972142191142193</v>
      </c>
      <c r="D21" s="68">
        <f>'[1]England 4.1'!E$49</f>
        <v>0.0972142191142193</v>
      </c>
      <c r="E21" s="68">
        <f>'[1]England 4.1'!F$49</f>
        <v>0.0972142191142193</v>
      </c>
      <c r="F21" s="68">
        <f>'[1]England 4.1'!G$49</f>
        <v>0.0972142191142193</v>
      </c>
      <c r="G21" s="68">
        <f>'[1]England 4.1'!H$49</f>
        <v>0.0972142191142193</v>
      </c>
      <c r="H21" s="68">
        <f>'[1]England 4.1'!I$49</f>
        <v>0.0972142191142193</v>
      </c>
      <c r="I21" s="68">
        <f>'[1]England 4.1'!J$49</f>
        <v>0.0972142191142193</v>
      </c>
      <c r="J21" s="68">
        <f>'[1]England 4.1'!K$49</f>
        <v>0.0972142191142193</v>
      </c>
      <c r="K21" s="68">
        <f>'[1]England 4.1'!L$49</f>
        <v>0.0972142191142193</v>
      </c>
      <c r="L21" s="68">
        <f>'[1]England 4.1'!M$49</f>
        <v>0.0972142191142193</v>
      </c>
      <c r="M21" s="68">
        <f>'[1]England 4.1'!N$49</f>
        <v>0.0972142191142193</v>
      </c>
      <c r="N21" s="68">
        <f>'[1]England 4.1'!O$49</f>
        <v>0.09721421911421749</v>
      </c>
      <c r="O21" s="68">
        <f>'[1]England 4.1'!P$49</f>
        <v>0</v>
      </c>
      <c r="P21" s="68">
        <f>'[1]England 4.1'!Q$49</f>
        <v>0</v>
      </c>
      <c r="Q21" s="68">
        <f>'[1]England 4.1'!R$49</f>
        <v>0</v>
      </c>
      <c r="R21" s="68">
        <f>'[1]England 4.1'!S$49</f>
        <v>0</v>
      </c>
      <c r="S21" s="68">
        <f>'[1]England 4.1'!T$49</f>
        <v>0</v>
      </c>
      <c r="T21" s="68">
        <f>'[1]England 4.1'!U$49</f>
        <v>0</v>
      </c>
      <c r="U21" s="68">
        <f>'[1]England 4.1'!V$49</f>
        <v>0</v>
      </c>
      <c r="V21" s="68">
        <f>'[1]England 4.1'!W$49</f>
        <v>0</v>
      </c>
      <c r="W21" s="68">
        <f>'[1]England 4.1'!X$49</f>
        <v>0</v>
      </c>
      <c r="X21" s="68">
        <f>'[1]England 4.1'!Y$49</f>
        <v>0</v>
      </c>
      <c r="Y21" s="68">
        <f>'[1]England 4.1'!Z$49</f>
        <v>0</v>
      </c>
    </row>
    <row r="22" spans="1:25" ht="15">
      <c r="A22" s="1" t="s">
        <v>31</v>
      </c>
      <c r="B22" s="68">
        <f>'[1]England 4.1'!C$62</f>
        <v>3.3975</v>
      </c>
      <c r="C22" s="68">
        <f>'[1]England 4.1'!D$62</f>
        <v>3.3975</v>
      </c>
      <c r="D22" s="68">
        <f>'[1]England 4.1'!E$62</f>
        <v>3.3975</v>
      </c>
      <c r="E22" s="68">
        <f>'[1]England 4.1'!F$62</f>
        <v>3.3975</v>
      </c>
      <c r="F22" s="68">
        <f>'[1]England 4.1'!G$62</f>
        <v>3.3975</v>
      </c>
      <c r="G22" s="68">
        <f>'[1]England 4.1'!H$62</f>
        <v>3.3975</v>
      </c>
      <c r="H22" s="68">
        <f>'[1]England 4.1'!I$62</f>
        <v>3.3975</v>
      </c>
      <c r="I22" s="68">
        <f>'[1]England 4.1'!J$62</f>
        <v>3.3975</v>
      </c>
      <c r="J22" s="68">
        <f>'[1]England 4.1'!K$62</f>
        <v>3.3975</v>
      </c>
      <c r="K22" s="68">
        <f>'[1]England 4.1'!L$62</f>
        <v>3.3975</v>
      </c>
      <c r="L22" s="68">
        <f>'[1]England 4.1'!M$62</f>
        <v>4.785988143777778</v>
      </c>
      <c r="M22" s="68">
        <f>'[1]England 4.1'!N$62</f>
        <v>4.785988143777778</v>
      </c>
      <c r="N22" s="68">
        <f>'[1]England 4.1'!O$62</f>
        <v>4.785988143777778</v>
      </c>
      <c r="O22" s="68">
        <f>'[1]England 4.1'!P$62</f>
        <v>4.785988143777778</v>
      </c>
      <c r="P22" s="68">
        <f>'[1]England 4.1'!Q$62</f>
        <v>4.785988143777778</v>
      </c>
      <c r="Q22" s="68">
        <f>'[1]England 4.1'!R$62</f>
        <v>4.785988143777778</v>
      </c>
      <c r="R22" s="68">
        <f>'[1]England 4.1'!S$62</f>
        <v>4.785988143777778</v>
      </c>
      <c r="S22" s="68">
        <f>'[1]England 4.1'!T$62</f>
        <v>4.785988143777778</v>
      </c>
      <c r="T22" s="68">
        <f>'[1]England 4.1'!U$62</f>
        <v>4.785988143777778</v>
      </c>
      <c r="U22" s="68">
        <f>'[1]England 4.1'!V$62</f>
        <v>4.785988143777778</v>
      </c>
      <c r="V22" s="68">
        <f>'[1]England 4.1'!W$62</f>
        <v>4.785988143777778</v>
      </c>
      <c r="W22" s="68">
        <f>'[1]England 4.1'!X$62</f>
        <v>4.785988143777778</v>
      </c>
      <c r="X22" s="68">
        <f>'[1]England 4.1'!Y$62</f>
        <v>4.785988143777778</v>
      </c>
      <c r="Y22" s="68">
        <f>'[1]England 4.1'!Z$62</f>
        <v>4.785988143777778</v>
      </c>
    </row>
    <row r="23" spans="1:25" ht="15">
      <c r="A23" s="42" t="s">
        <v>5</v>
      </c>
      <c r="B23" s="69">
        <f>SUM(B24:B26)</f>
        <v>19.921205029370633</v>
      </c>
      <c r="C23" s="69">
        <f aca="true" t="shared" si="3" ref="C23:Y23">SUM(C24:C26)</f>
        <v>20.273990810256414</v>
      </c>
      <c r="D23" s="69">
        <f t="shared" si="3"/>
        <v>20.176776591142193</v>
      </c>
      <c r="E23" s="69">
        <f t="shared" si="3"/>
        <v>19.929562372027974</v>
      </c>
      <c r="F23" s="69">
        <f t="shared" si="3"/>
        <v>19.832348152913752</v>
      </c>
      <c r="G23" s="69">
        <f t="shared" si="3"/>
        <v>20.035133933799536</v>
      </c>
      <c r="H23" s="69">
        <f t="shared" si="3"/>
        <v>19.937919714685318</v>
      </c>
      <c r="I23" s="69">
        <f t="shared" si="3"/>
        <v>19.8407054955711</v>
      </c>
      <c r="J23" s="69">
        <f t="shared" si="3"/>
        <v>19.74349127645688</v>
      </c>
      <c r="K23" s="69">
        <f t="shared" si="3"/>
        <v>19.646277057342658</v>
      </c>
      <c r="L23" s="69">
        <f t="shared" si="3"/>
        <v>19.54906283822844</v>
      </c>
      <c r="M23" s="69">
        <f t="shared" si="3"/>
        <v>19.451848619114223</v>
      </c>
      <c r="N23" s="69">
        <f t="shared" si="3"/>
        <v>19.354634400000002</v>
      </c>
      <c r="O23" s="69">
        <f t="shared" si="3"/>
        <v>19.363904400000003</v>
      </c>
      <c r="P23" s="69">
        <f t="shared" si="3"/>
        <v>19.377809400000004</v>
      </c>
      <c r="Q23" s="69">
        <f t="shared" si="3"/>
        <v>19.3917144</v>
      </c>
      <c r="R23" s="69">
        <f t="shared" si="3"/>
        <v>19.396349400000002</v>
      </c>
      <c r="S23" s="69">
        <f t="shared" si="3"/>
        <v>19.396349400000002</v>
      </c>
      <c r="T23" s="69">
        <f t="shared" si="3"/>
        <v>19.391714400000005</v>
      </c>
      <c r="U23" s="69">
        <f t="shared" si="3"/>
        <v>19.382444400000004</v>
      </c>
      <c r="V23" s="69">
        <f t="shared" si="3"/>
        <v>19.368539400000003</v>
      </c>
      <c r="W23" s="69">
        <f t="shared" si="3"/>
        <v>19.363904400000003</v>
      </c>
      <c r="X23" s="69">
        <f t="shared" si="3"/>
        <v>19.979904400000002</v>
      </c>
      <c r="Y23" s="69">
        <f t="shared" si="3"/>
        <v>19.979769400000002</v>
      </c>
    </row>
    <row r="24" spans="1:25" ht="15">
      <c r="A24" s="44" t="s">
        <v>25</v>
      </c>
      <c r="B24" s="70">
        <f>'[1]England 4.1'!C$45</f>
        <v>19.921205029370633</v>
      </c>
      <c r="C24" s="70">
        <f>'[1]England 4.1'!D$45</f>
        <v>19.973990810256414</v>
      </c>
      <c r="D24" s="70">
        <f>'[1]England 4.1'!E$45</f>
        <v>20.176776591142193</v>
      </c>
      <c r="E24" s="70">
        <f>'[1]England 4.1'!F$45</f>
        <v>19.929562372027974</v>
      </c>
      <c r="F24" s="70">
        <f>'[1]England 4.1'!G$45</f>
        <v>19.832348152913752</v>
      </c>
      <c r="G24" s="70">
        <f>'[1]England 4.1'!H$45</f>
        <v>19.735133933799535</v>
      </c>
      <c r="H24" s="70">
        <f>'[1]England 4.1'!I$45</f>
        <v>19.937919714685318</v>
      </c>
      <c r="I24" s="70">
        <f>'[1]England 4.1'!J$45</f>
        <v>19.8407054955711</v>
      </c>
      <c r="J24" s="70">
        <f>'[1]England 4.1'!K$45</f>
        <v>19.74349127645688</v>
      </c>
      <c r="K24" s="70">
        <f>'[1]England 4.1'!L$45</f>
        <v>19.646277057342658</v>
      </c>
      <c r="L24" s="70">
        <f>'[1]England 4.1'!M$45</f>
        <v>19.54906283822844</v>
      </c>
      <c r="M24" s="70">
        <f>'[1]England 4.1'!N$45</f>
        <v>19.451848619114223</v>
      </c>
      <c r="N24" s="70">
        <f>'[1]England 4.1'!O$45</f>
        <v>19.354634400000002</v>
      </c>
      <c r="O24" s="70">
        <f>'[1]England 4.1'!P$45</f>
        <v>19.354634400000002</v>
      </c>
      <c r="P24" s="70">
        <f>'[1]England 4.1'!Q$45</f>
        <v>19.359269400000002</v>
      </c>
      <c r="Q24" s="70">
        <f>'[1]England 4.1'!R$45</f>
        <v>19.363904400000003</v>
      </c>
      <c r="R24" s="70">
        <f>'[1]England 4.1'!S$45</f>
        <v>19.368539400000003</v>
      </c>
      <c r="S24" s="70">
        <f>'[1]England 4.1'!T$45</f>
        <v>19.368539400000003</v>
      </c>
      <c r="T24" s="70">
        <f>'[1]England 4.1'!U$45</f>
        <v>19.373174400000003</v>
      </c>
      <c r="U24" s="70">
        <f>'[1]England 4.1'!V$45</f>
        <v>19.373174400000003</v>
      </c>
      <c r="V24" s="70">
        <f>'[1]England 4.1'!W$45</f>
        <v>19.368539400000003</v>
      </c>
      <c r="W24" s="70">
        <f>'[1]England 4.1'!X$45</f>
        <v>19.363904400000003</v>
      </c>
      <c r="X24" s="70">
        <f>'[1]England 4.1'!Y$45</f>
        <v>19.363904400000003</v>
      </c>
      <c r="Y24" s="70">
        <f>'[1]England 4.1'!Z$45</f>
        <v>19.979769400000002</v>
      </c>
    </row>
    <row r="25" spans="1:25"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1" t="s">
        <v>142</v>
      </c>
      <c r="B26" s="68">
        <f>'[1]England 4.1'!C$37</f>
        <v>0</v>
      </c>
      <c r="C26" s="68">
        <f>'[1]England 4.1'!D$37</f>
        <v>0.3</v>
      </c>
      <c r="D26" s="68">
        <f>'[1]England 4.1'!E$37</f>
        <v>0</v>
      </c>
      <c r="E26" s="68">
        <f>'[1]England 4.1'!F$37</f>
        <v>0</v>
      </c>
      <c r="F26" s="68">
        <f>'[1]England 4.1'!G$37</f>
        <v>0</v>
      </c>
      <c r="G26" s="68">
        <f>'[1]England 4.1'!H$37</f>
        <v>0.3</v>
      </c>
      <c r="H26" s="68">
        <f>'[1]England 4.1'!I$37</f>
        <v>0</v>
      </c>
      <c r="I26" s="68">
        <f>'[1]England 4.1'!J$37</f>
        <v>0</v>
      </c>
      <c r="J26" s="68">
        <f>'[1]England 4.1'!K$37</f>
        <v>0</v>
      </c>
      <c r="K26" s="68">
        <f>'[1]England 4.1'!L$37</f>
        <v>0</v>
      </c>
      <c r="L26" s="68">
        <f>'[1]England 4.1'!M$37</f>
        <v>0</v>
      </c>
      <c r="M26" s="68">
        <f>'[1]England 4.1'!N$37</f>
        <v>0</v>
      </c>
      <c r="N26" s="68">
        <f>'[1]England 4.1'!O$37</f>
        <v>0</v>
      </c>
      <c r="O26" s="68">
        <f>'[1]England 4.1'!P$37</f>
        <v>0.009269999999999999</v>
      </c>
      <c r="P26" s="68">
        <f>'[1]England 4.1'!Q$37</f>
        <v>0.018539999999999997</v>
      </c>
      <c r="Q26" s="68">
        <f>'[1]England 4.1'!R$37</f>
        <v>0.027809999999999998</v>
      </c>
      <c r="R26" s="68">
        <f>'[1]England 4.1'!S$37</f>
        <v>0.027809999999999998</v>
      </c>
      <c r="S26" s="68">
        <f>'[1]England 4.1'!T$37</f>
        <v>0.027809999999999998</v>
      </c>
      <c r="T26" s="68">
        <f>'[1]England 4.1'!U$37</f>
        <v>0.018539999999999997</v>
      </c>
      <c r="U26" s="68">
        <f>'[1]England 4.1'!V$37</f>
        <v>0.009269999999999999</v>
      </c>
      <c r="V26" s="68">
        <f>'[1]England 4.1'!W$37</f>
        <v>0</v>
      </c>
      <c r="W26" s="68">
        <f>'[1]England 4.1'!X$37</f>
        <v>0</v>
      </c>
      <c r="X26" s="68">
        <f>'[1]England 4.1'!Y$37</f>
        <v>0.616</v>
      </c>
      <c r="Y26" s="68">
        <f>'[1]England 4.1'!Z$37</f>
        <v>0</v>
      </c>
    </row>
    <row r="27" spans="1:25" ht="15">
      <c r="A27" s="42" t="s">
        <v>10</v>
      </c>
      <c r="B27" s="69">
        <f>SUM(B28:B32)</f>
        <v>1359.0000000000002</v>
      </c>
      <c r="C27" s="69">
        <f aca="true" t="shared" si="4" ref="C27:Y27">SUM(C28:C32)</f>
        <v>1365.3376659056207</v>
      </c>
      <c r="D27" s="69">
        <f t="shared" si="4"/>
        <v>1371.3426063425154</v>
      </c>
      <c r="E27" s="69">
        <f t="shared" si="4"/>
        <v>1377.081353580595</v>
      </c>
      <c r="F27" s="69">
        <f t="shared" si="4"/>
        <v>1383.0075328265236</v>
      </c>
      <c r="G27" s="69">
        <f t="shared" si="4"/>
        <v>1389.050893222817</v>
      </c>
      <c r="H27" s="69">
        <f t="shared" si="4"/>
        <v>1395.1215838382209</v>
      </c>
      <c r="I27" s="69">
        <f t="shared" si="4"/>
        <v>1401.1538529435825</v>
      </c>
      <c r="J27" s="69">
        <f t="shared" si="4"/>
        <v>1407.1709732215197</v>
      </c>
      <c r="K27" s="69">
        <f t="shared" si="4"/>
        <v>1413.1142742960647</v>
      </c>
      <c r="L27" s="69">
        <f t="shared" si="4"/>
        <v>1417.6515274023102</v>
      </c>
      <c r="M27" s="69">
        <f t="shared" si="4"/>
        <v>1422.6549083937884</v>
      </c>
      <c r="N27" s="69">
        <f t="shared" si="4"/>
        <v>1427.686582945287</v>
      </c>
      <c r="O27" s="69">
        <f t="shared" si="4"/>
        <v>1432.6553236032116</v>
      </c>
      <c r="P27" s="69">
        <f t="shared" si="4"/>
        <v>1437.7298240465036</v>
      </c>
      <c r="Q27" s="69">
        <f t="shared" si="4"/>
        <v>1442.6881251519055</v>
      </c>
      <c r="R27" s="69">
        <f t="shared" si="4"/>
        <v>1447.7875381637984</v>
      </c>
      <c r="S27" s="69">
        <f t="shared" si="4"/>
        <v>1452.8159503551426</v>
      </c>
      <c r="T27" s="69">
        <f t="shared" si="4"/>
        <v>1457.8505906886494</v>
      </c>
      <c r="U27" s="69">
        <f t="shared" si="4"/>
        <v>1462.8550393616038</v>
      </c>
      <c r="V27" s="69">
        <f t="shared" si="4"/>
        <v>1471.7183260648815</v>
      </c>
      <c r="W27" s="69">
        <f t="shared" si="4"/>
        <v>1483.0040309957656</v>
      </c>
      <c r="X27" s="69">
        <f t="shared" si="4"/>
        <v>1492.8995230071514</v>
      </c>
      <c r="Y27" s="69">
        <f t="shared" si="4"/>
        <v>1502.800768635558</v>
      </c>
    </row>
    <row r="28" spans="1:25" ht="15">
      <c r="A28" s="44" t="s">
        <v>11</v>
      </c>
      <c r="B28" s="70">
        <f>'[1]England 4.1'!C$58</f>
        <v>1347.9472</v>
      </c>
      <c r="C28" s="70">
        <f>'[1]England 4.1'!D$58</f>
        <v>1354.3296659056207</v>
      </c>
      <c r="D28" s="70">
        <f>'[1]England 4.1'!E$58</f>
        <v>1360.3786063425152</v>
      </c>
      <c r="E28" s="70">
        <f>'[1]England 4.1'!F$58</f>
        <v>1366.136353580595</v>
      </c>
      <c r="F28" s="70">
        <f>'[1]England 4.1'!G$58</f>
        <v>1372.0581328265234</v>
      </c>
      <c r="G28" s="70">
        <f>'[1]England 4.1'!H$58</f>
        <v>1378.1554932228169</v>
      </c>
      <c r="H28" s="70">
        <f>'[1]England 4.1'!I$58</f>
        <v>1384.1803838382207</v>
      </c>
      <c r="I28" s="70">
        <f>'[1]England 4.1'!J$58</f>
        <v>1390.1558529435824</v>
      </c>
      <c r="J28" s="70">
        <f>'[1]England 4.1'!K$58</f>
        <v>1396.1795732215196</v>
      </c>
      <c r="K28" s="70">
        <f>'[1]England 4.1'!L$58</f>
        <v>1402.1260742960644</v>
      </c>
      <c r="L28" s="70">
        <f>'[1]England 4.1'!M$58</f>
        <v>1407.7423360858656</v>
      </c>
      <c r="M28" s="70">
        <f>'[1]England 4.1'!N$58</f>
        <v>1412.745717077344</v>
      </c>
      <c r="N28" s="70">
        <f>'[1]England 4.1'!O$58</f>
        <v>1417.7773916288425</v>
      </c>
      <c r="O28" s="70">
        <f>'[1]England 4.1'!P$58</f>
        <v>1422.746132286767</v>
      </c>
      <c r="P28" s="70">
        <f>'[1]England 4.1'!Q$58</f>
        <v>1427.820632730059</v>
      </c>
      <c r="Q28" s="70">
        <f>'[1]England 4.1'!R$58</f>
        <v>1432.778933835461</v>
      </c>
      <c r="R28" s="70">
        <f>'[1]England 4.1'!S$58</f>
        <v>1437.878346847354</v>
      </c>
      <c r="S28" s="70">
        <f>'[1]England 4.1'!T$58</f>
        <v>1442.906759038698</v>
      </c>
      <c r="T28" s="70">
        <f>'[1]England 4.1'!U$58</f>
        <v>1447.9413993722048</v>
      </c>
      <c r="U28" s="70">
        <f>'[1]England 4.1'!V$58</f>
        <v>1452.9458480451592</v>
      </c>
      <c r="V28" s="70">
        <f>'[1]England 4.1'!W$58</f>
        <v>1461.809134748437</v>
      </c>
      <c r="W28" s="70">
        <f>'[1]England 4.1'!X$58</f>
        <v>1473.094839679321</v>
      </c>
      <c r="X28" s="70">
        <f>'[1]England 4.1'!Y$58</f>
        <v>1482.9903316907069</v>
      </c>
      <c r="Y28" s="70">
        <f>'[1]England 4.1'!Z$58</f>
        <v>1492.8915773191134</v>
      </c>
    </row>
    <row r="29" spans="1:25"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1" t="s">
        <v>22</v>
      </c>
      <c r="B30" s="68">
        <f>'[1]England 4.1'!C$13</f>
        <v>0.46280000000000004</v>
      </c>
      <c r="C30" s="68">
        <f>'[1]England 4.1'!D$13</f>
        <v>0.418</v>
      </c>
      <c r="D30" s="68">
        <f>'[1]England 4.1'!E$13</f>
        <v>0.374</v>
      </c>
      <c r="E30" s="68">
        <f>'[1]England 4.1'!F$13</f>
        <v>0.355</v>
      </c>
      <c r="F30" s="68">
        <f>'[1]England 4.1'!G$13</f>
        <v>0.3594</v>
      </c>
      <c r="G30" s="68">
        <f>'[1]England 4.1'!H$13</f>
        <v>0.3054</v>
      </c>
      <c r="H30" s="68">
        <f>'[1]England 4.1'!I$13</f>
        <v>0.3512</v>
      </c>
      <c r="I30" s="68">
        <f>'[1]England 4.1'!J$13</f>
        <v>0.40800000000000003</v>
      </c>
      <c r="J30" s="68">
        <f>'[1]England 4.1'!K$13</f>
        <v>0.4014</v>
      </c>
      <c r="K30" s="68">
        <f>'[1]England 4.1'!L$13</f>
        <v>0.3982</v>
      </c>
      <c r="L30" s="68">
        <f>'[1]England 4.1'!M$13</f>
        <v>0.04192</v>
      </c>
      <c r="M30" s="68">
        <f>'[1]England 4.1'!N$13</f>
        <v>0.04192</v>
      </c>
      <c r="N30" s="68">
        <f>'[1]England 4.1'!O$13</f>
        <v>0.04192</v>
      </c>
      <c r="O30" s="68">
        <f>'[1]England 4.1'!P$13</f>
        <v>0.04192</v>
      </c>
      <c r="P30" s="68">
        <f>'[1]England 4.1'!Q$13</f>
        <v>0.04192</v>
      </c>
      <c r="Q30" s="68">
        <f>'[1]England 4.1'!R$13</f>
        <v>0.04192</v>
      </c>
      <c r="R30" s="68">
        <f>'[1]England 4.1'!S$13</f>
        <v>0.04192</v>
      </c>
      <c r="S30" s="68">
        <f>'[1]England 4.1'!T$13</f>
        <v>0.04192</v>
      </c>
      <c r="T30" s="68">
        <f>'[1]England 4.1'!U$13</f>
        <v>0.04192</v>
      </c>
      <c r="U30" s="68">
        <f>'[1]England 4.1'!V$13</f>
        <v>0.04192</v>
      </c>
      <c r="V30" s="68">
        <f>'[1]England 4.1'!W$13</f>
        <v>0.04192</v>
      </c>
      <c r="W30" s="68">
        <f>'[1]England 4.1'!X$13</f>
        <v>0.04192</v>
      </c>
      <c r="X30" s="68">
        <f>'[1]England 4.1'!Y$13</f>
        <v>0.04192</v>
      </c>
      <c r="Y30" s="68">
        <f>'[1]England 4.1'!Z$13</f>
        <v>0.04192</v>
      </c>
    </row>
    <row r="31" spans="1:25" ht="15">
      <c r="A31" s="1" t="s">
        <v>23</v>
      </c>
      <c r="B31" s="68">
        <f>'[1]England 4.1'!C$26</f>
        <v>2.12875</v>
      </c>
      <c r="C31" s="68">
        <f>'[1]England 4.1'!D$26</f>
        <v>2.12875</v>
      </c>
      <c r="D31" s="68">
        <f>'[1]England 4.1'!E$26</f>
        <v>2.12875</v>
      </c>
      <c r="E31" s="68">
        <f>'[1]England 4.1'!F$26</f>
        <v>2.12875</v>
      </c>
      <c r="F31" s="68">
        <f>'[1]England 4.1'!G$26</f>
        <v>2.12875</v>
      </c>
      <c r="G31" s="68">
        <f>'[1]England 4.1'!H$26</f>
        <v>2.12875</v>
      </c>
      <c r="H31" s="68">
        <f>'[1]England 4.1'!I$26</f>
        <v>2.12875</v>
      </c>
      <c r="I31" s="68">
        <f>'[1]England 4.1'!J$26</f>
        <v>2.12875</v>
      </c>
      <c r="J31" s="68">
        <f>'[1]England 4.1'!K$26</f>
        <v>2.12875</v>
      </c>
      <c r="K31" s="68">
        <f>'[1]England 4.1'!L$26</f>
        <v>2.12875</v>
      </c>
      <c r="L31" s="68">
        <f>'[1]England 4.1'!M$26</f>
        <v>4.565743323</v>
      </c>
      <c r="M31" s="68">
        <f>'[1]England 4.1'!N$26</f>
        <v>4.565743323</v>
      </c>
      <c r="N31" s="68">
        <f>'[1]England 4.1'!O$26</f>
        <v>4.565743323</v>
      </c>
      <c r="O31" s="68">
        <f>'[1]England 4.1'!P$26</f>
        <v>4.565743323</v>
      </c>
      <c r="P31" s="68">
        <f>'[1]England 4.1'!Q$26</f>
        <v>4.565743323</v>
      </c>
      <c r="Q31" s="68">
        <f>'[1]England 4.1'!R$26</f>
        <v>4.565743323</v>
      </c>
      <c r="R31" s="68">
        <f>'[1]England 4.1'!S$26</f>
        <v>4.565743323</v>
      </c>
      <c r="S31" s="68">
        <f>'[1]England 4.1'!T$26</f>
        <v>4.565743323</v>
      </c>
      <c r="T31" s="68">
        <f>'[1]England 4.1'!U$26</f>
        <v>4.565743323</v>
      </c>
      <c r="U31" s="68">
        <f>'[1]England 4.1'!V$26</f>
        <v>4.565743323</v>
      </c>
      <c r="V31" s="68">
        <f>'[1]England 4.1'!W$26</f>
        <v>4.565743323</v>
      </c>
      <c r="W31" s="68">
        <f>'[1]England 4.1'!X$26</f>
        <v>4.565743323</v>
      </c>
      <c r="X31" s="68">
        <f>'[1]England 4.1'!Y$26</f>
        <v>4.565743323</v>
      </c>
      <c r="Y31" s="68">
        <f>'[1]England 4.1'!Z$26</f>
        <v>4.565743323</v>
      </c>
    </row>
    <row r="32" spans="1:25" ht="15">
      <c r="A32" s="1" t="s">
        <v>18</v>
      </c>
      <c r="B32" s="68">
        <f>'[1]England 4.1'!C$39</f>
        <v>8.46125</v>
      </c>
      <c r="C32" s="68">
        <f>'[1]England 4.1'!D$39</f>
        <v>8.46125</v>
      </c>
      <c r="D32" s="68">
        <f>'[1]England 4.1'!E$39</f>
        <v>8.46125</v>
      </c>
      <c r="E32" s="68">
        <f>'[1]England 4.1'!F$39</f>
        <v>8.46125</v>
      </c>
      <c r="F32" s="68">
        <f>'[1]England 4.1'!G$39</f>
        <v>8.46125</v>
      </c>
      <c r="G32" s="68">
        <f>'[1]England 4.1'!H$39</f>
        <v>8.46125</v>
      </c>
      <c r="H32" s="68">
        <f>'[1]England 4.1'!I$39</f>
        <v>8.46125</v>
      </c>
      <c r="I32" s="68">
        <f>'[1]England 4.1'!J$39</f>
        <v>8.46125</v>
      </c>
      <c r="J32" s="68">
        <f>'[1]England 4.1'!K$39</f>
        <v>8.46125</v>
      </c>
      <c r="K32" s="68">
        <f>'[1]England 4.1'!L$39</f>
        <v>8.46125</v>
      </c>
      <c r="L32" s="68">
        <f>'[1]England 4.1'!M$39</f>
        <v>5.301527993444445</v>
      </c>
      <c r="M32" s="68">
        <f>'[1]England 4.1'!N$39</f>
        <v>5.301527993444445</v>
      </c>
      <c r="N32" s="68">
        <f>'[1]England 4.1'!O$39</f>
        <v>5.301527993444445</v>
      </c>
      <c r="O32" s="68">
        <f>'[1]England 4.1'!P$39</f>
        <v>5.301527993444445</v>
      </c>
      <c r="P32" s="68">
        <f>'[1]England 4.1'!Q$39</f>
        <v>5.301527993444445</v>
      </c>
      <c r="Q32" s="68">
        <f>'[1]England 4.1'!R$39</f>
        <v>5.301527993444445</v>
      </c>
      <c r="R32" s="68">
        <f>'[1]England 4.1'!S$39</f>
        <v>5.301527993444445</v>
      </c>
      <c r="S32" s="68">
        <f>'[1]England 4.1'!T$39</f>
        <v>5.301527993444445</v>
      </c>
      <c r="T32" s="68">
        <f>'[1]England 4.1'!U$39</f>
        <v>5.301527993444445</v>
      </c>
      <c r="U32" s="68">
        <f>'[1]England 4.1'!V$39</f>
        <v>5.301527993444445</v>
      </c>
      <c r="V32" s="68">
        <f>'[1]England 4.1'!W$39</f>
        <v>5.301527993444445</v>
      </c>
      <c r="W32" s="68">
        <f>'[1]England 4.1'!X$39</f>
        <v>5.301527993444445</v>
      </c>
      <c r="X32" s="68">
        <f>'[1]England 4.1'!Y$39</f>
        <v>5.301527993444445</v>
      </c>
      <c r="Y32" s="68">
        <f>'[1]England 4.1'!Z$39</f>
        <v>5.301527993444445</v>
      </c>
    </row>
    <row r="33" spans="1:25" ht="15">
      <c r="A33" s="42" t="s">
        <v>29</v>
      </c>
      <c r="B33" s="69">
        <f>B34</f>
        <v>125.7921233587251</v>
      </c>
      <c r="C33" s="69">
        <f aca="true" t="shared" si="5" ref="C33:Y33">C34</f>
        <v>125.5897683765188</v>
      </c>
      <c r="D33" s="69">
        <f t="shared" si="5"/>
        <v>125.24192558207426</v>
      </c>
      <c r="E33" s="69">
        <f t="shared" si="5"/>
        <v>124.93132521944429</v>
      </c>
      <c r="F33" s="69">
        <f t="shared" si="5"/>
        <v>124.6328110528344</v>
      </c>
      <c r="G33" s="69">
        <f t="shared" si="5"/>
        <v>124.13303209701814</v>
      </c>
      <c r="H33" s="69">
        <f t="shared" si="5"/>
        <v>123.56190892080303</v>
      </c>
      <c r="I33" s="69">
        <f t="shared" si="5"/>
        <v>123.07396758481374</v>
      </c>
      <c r="J33" s="69">
        <f t="shared" si="5"/>
        <v>122.53099972276371</v>
      </c>
      <c r="K33" s="69">
        <f t="shared" si="5"/>
        <v>121.93202509697906</v>
      </c>
      <c r="L33" s="69">
        <f t="shared" si="5"/>
        <v>121.27221954983389</v>
      </c>
      <c r="M33" s="69">
        <f t="shared" si="5"/>
        <v>120.56282942728365</v>
      </c>
      <c r="N33" s="69">
        <f t="shared" si="5"/>
        <v>119.80030091517844</v>
      </c>
      <c r="O33" s="69">
        <f t="shared" si="5"/>
        <v>118.97835329296382</v>
      </c>
      <c r="P33" s="69">
        <f t="shared" si="5"/>
        <v>118.11671859415888</v>
      </c>
      <c r="Q33" s="69">
        <f t="shared" si="5"/>
        <v>117.19912740672899</v>
      </c>
      <c r="R33" s="69">
        <f t="shared" si="5"/>
        <v>116.2516434233729</v>
      </c>
      <c r="S33" s="69">
        <f t="shared" si="5"/>
        <v>115.25470119950072</v>
      </c>
      <c r="T33" s="69">
        <f t="shared" si="5"/>
        <v>114.23048869556487</v>
      </c>
      <c r="U33" s="69">
        <f t="shared" si="5"/>
        <v>113.18587442422631</v>
      </c>
      <c r="V33" s="69">
        <f t="shared" si="5"/>
        <v>112.1321528808025</v>
      </c>
      <c r="W33" s="69">
        <f t="shared" si="5"/>
        <v>111.07779405158286</v>
      </c>
      <c r="X33" s="69">
        <f t="shared" si="5"/>
        <v>109.73175282918847</v>
      </c>
      <c r="Y33" s="69">
        <f t="shared" si="5"/>
        <v>108.40042676075961</v>
      </c>
    </row>
    <row r="34" spans="1:25" ht="15">
      <c r="A34" s="44" t="s">
        <v>30</v>
      </c>
      <c r="B34" s="70">
        <f>'[1]England 4.1'!C$71</f>
        <v>125.7921233587251</v>
      </c>
      <c r="C34" s="70">
        <f>'[1]England 4.1'!D$71</f>
        <v>125.5897683765188</v>
      </c>
      <c r="D34" s="70">
        <f>'[1]England 4.1'!E$71</f>
        <v>125.24192558207426</v>
      </c>
      <c r="E34" s="70">
        <f>'[1]England 4.1'!F$71</f>
        <v>124.93132521944429</v>
      </c>
      <c r="F34" s="70">
        <f>'[1]England 4.1'!G$71</f>
        <v>124.6328110528344</v>
      </c>
      <c r="G34" s="70">
        <f>'[1]England 4.1'!H$71</f>
        <v>124.13303209701814</v>
      </c>
      <c r="H34" s="70">
        <f>'[1]England 4.1'!I$71</f>
        <v>123.56190892080303</v>
      </c>
      <c r="I34" s="70">
        <f>'[1]England 4.1'!J$71</f>
        <v>123.07396758481374</v>
      </c>
      <c r="J34" s="70">
        <f>'[1]England 4.1'!K$71</f>
        <v>122.53099972276371</v>
      </c>
      <c r="K34" s="70">
        <f>'[1]England 4.1'!L$71</f>
        <v>121.93202509697906</v>
      </c>
      <c r="L34" s="70">
        <f>'[1]England 4.1'!M$71</f>
        <v>121.27221954983389</v>
      </c>
      <c r="M34" s="70">
        <f>'[1]England 4.1'!N$71</f>
        <v>120.56282942728365</v>
      </c>
      <c r="N34" s="70">
        <f>'[1]England 4.1'!O$71</f>
        <v>119.80030091517844</v>
      </c>
      <c r="O34" s="70">
        <f>'[1]England 4.1'!P$71</f>
        <v>118.97835329296382</v>
      </c>
      <c r="P34" s="70">
        <f>'[1]England 4.1'!Q$71</f>
        <v>118.11671859415888</v>
      </c>
      <c r="Q34" s="70">
        <f>'[1]England 4.1'!R$71</f>
        <v>117.19912740672899</v>
      </c>
      <c r="R34" s="70">
        <f>'[1]England 4.1'!S$71</f>
        <v>116.2516434233729</v>
      </c>
      <c r="S34" s="70">
        <f>'[1]England 4.1'!T$71</f>
        <v>115.25470119950072</v>
      </c>
      <c r="T34" s="70">
        <f>'[1]England 4.1'!U$71</f>
        <v>114.23048869556487</v>
      </c>
      <c r="U34" s="70">
        <f>'[1]England 4.1'!V$71</f>
        <v>113.18587442422631</v>
      </c>
      <c r="V34" s="70">
        <f>'[1]England 4.1'!W$71</f>
        <v>112.1321528808025</v>
      </c>
      <c r="W34" s="70">
        <f>'[1]England 4.1'!X$71</f>
        <v>111.07779405158286</v>
      </c>
      <c r="X34" s="70">
        <f>'[1]England 4.1'!Y$71</f>
        <v>109.73175282918847</v>
      </c>
      <c r="Y34" s="70">
        <f>'[1]England 4.1'!Z$71</f>
        <v>108.40042676075961</v>
      </c>
    </row>
    <row r="35" spans="1:25" ht="15">
      <c r="A35" s="42" t="s">
        <v>33</v>
      </c>
      <c r="B35" s="69">
        <f>B3+B10+B16+B23+B27+B33</f>
        <v>13045.829816</v>
      </c>
      <c r="C35" s="69">
        <f aca="true" t="shared" si="6" ref="C35:Y35">C3+C10+C16+C23+C27+C33</f>
        <v>13045.829815999998</v>
      </c>
      <c r="D35" s="69">
        <f t="shared" si="6"/>
        <v>13045.829816</v>
      </c>
      <c r="E35" s="69">
        <f t="shared" si="6"/>
        <v>13045.829816</v>
      </c>
      <c r="F35" s="69">
        <f t="shared" si="6"/>
        <v>13045.829815999996</v>
      </c>
      <c r="G35" s="69">
        <f t="shared" si="6"/>
        <v>13045.829816</v>
      </c>
      <c r="H35" s="69">
        <f t="shared" si="6"/>
        <v>13045.829816</v>
      </c>
      <c r="I35" s="69">
        <f t="shared" si="6"/>
        <v>13045.829816</v>
      </c>
      <c r="J35" s="69">
        <f t="shared" si="6"/>
        <v>13045.829816</v>
      </c>
      <c r="K35" s="69">
        <f t="shared" si="6"/>
        <v>13045.829816000001</v>
      </c>
      <c r="L35" s="69">
        <f t="shared" si="6"/>
        <v>13045.829816</v>
      </c>
      <c r="M35" s="69">
        <f t="shared" si="6"/>
        <v>13045.829815999998</v>
      </c>
      <c r="N35" s="69">
        <f t="shared" si="6"/>
        <v>13045.829816000001</v>
      </c>
      <c r="O35" s="69">
        <f t="shared" si="6"/>
        <v>13045.829815999998</v>
      </c>
      <c r="P35" s="69">
        <f t="shared" si="6"/>
        <v>13045.829816000001</v>
      </c>
      <c r="Q35" s="69">
        <f t="shared" si="6"/>
        <v>13045.829816</v>
      </c>
      <c r="R35" s="69">
        <f t="shared" si="6"/>
        <v>13045.829816000001</v>
      </c>
      <c r="S35" s="69">
        <f t="shared" si="6"/>
        <v>13045.829816000001</v>
      </c>
      <c r="T35" s="69">
        <f t="shared" si="6"/>
        <v>13045.829815999998</v>
      </c>
      <c r="U35" s="69">
        <f t="shared" si="6"/>
        <v>13045.829816000001</v>
      </c>
      <c r="V35" s="69">
        <f t="shared" si="6"/>
        <v>13045.829816000001</v>
      </c>
      <c r="W35" s="69">
        <f t="shared" si="6"/>
        <v>13045.829816000001</v>
      </c>
      <c r="X35" s="69">
        <f t="shared" si="6"/>
        <v>13045.829816</v>
      </c>
      <c r="Y35" s="69">
        <f t="shared" si="6"/>
        <v>13045.829816</v>
      </c>
    </row>
    <row r="37" ht="15">
      <c r="A37" s="62">
        <v>1990</v>
      </c>
    </row>
    <row r="38" spans="1:8" ht="15">
      <c r="A38" s="52" t="s">
        <v>122</v>
      </c>
      <c r="B38" s="63" t="s">
        <v>124</v>
      </c>
      <c r="C38" s="63" t="s">
        <v>125</v>
      </c>
      <c r="D38" s="63" t="s">
        <v>126</v>
      </c>
      <c r="E38" s="63" t="s">
        <v>127</v>
      </c>
      <c r="F38" s="63" t="s">
        <v>130</v>
      </c>
      <c r="G38" s="65" t="s">
        <v>128</v>
      </c>
      <c r="H38" s="65" t="s">
        <v>129</v>
      </c>
    </row>
    <row r="39" spans="1:8" ht="15">
      <c r="A39" s="53" t="s">
        <v>123</v>
      </c>
      <c r="B39" s="64"/>
      <c r="C39" s="64"/>
      <c r="D39" s="64"/>
      <c r="E39" s="64"/>
      <c r="F39" s="64"/>
      <c r="G39" s="66"/>
      <c r="H39" s="66"/>
    </row>
    <row r="40" spans="1:8" ht="15">
      <c r="A40" s="54" t="s">
        <v>124</v>
      </c>
      <c r="B40" s="46">
        <f>$B$4</f>
        <v>961.4811736676825</v>
      </c>
      <c r="C40" s="46">
        <f>$B$6</f>
        <v>0.8744520756127631</v>
      </c>
      <c r="D40" s="46">
        <f>$B$7</f>
        <v>2.298053613074425</v>
      </c>
      <c r="E40" s="47">
        <v>0</v>
      </c>
      <c r="F40" s="46">
        <f>$B$8</f>
        <v>0.5372324354040842</v>
      </c>
      <c r="G40" s="51">
        <f>$B$9</f>
        <v>0.03926177090872774</v>
      </c>
      <c r="H40" s="58">
        <f aca="true" t="shared" si="7" ref="H40:H45">SUM(B40:G40)</f>
        <v>965.2301735626826</v>
      </c>
    </row>
    <row r="41" spans="1:8" ht="15">
      <c r="A41" s="54" t="s">
        <v>125</v>
      </c>
      <c r="B41" s="46">
        <f>$B$13</f>
        <v>0.00939627702812551</v>
      </c>
      <c r="C41" s="46">
        <f>$B$11</f>
        <v>4308.647978722971</v>
      </c>
      <c r="D41" s="46">
        <f>$B$14</f>
        <v>62.87875</v>
      </c>
      <c r="E41" s="47">
        <v>0</v>
      </c>
      <c r="F41" s="46">
        <f>$B$15</f>
        <v>0.625875</v>
      </c>
      <c r="G41" s="48">
        <v>0</v>
      </c>
      <c r="H41" s="59">
        <f t="shared" si="7"/>
        <v>4372.161999999998</v>
      </c>
    </row>
    <row r="42" spans="1:8" ht="15">
      <c r="A42" s="54" t="s">
        <v>126</v>
      </c>
      <c r="B42" s="46">
        <f>$B$19</f>
        <v>0.1496037229718745</v>
      </c>
      <c r="C42" s="46">
        <f>$B$20</f>
        <v>55.25125</v>
      </c>
      <c r="D42" s="46">
        <f>$B$17</f>
        <v>6144.92596032625</v>
      </c>
      <c r="E42" s="46">
        <f>$B$21</f>
        <v>0</v>
      </c>
      <c r="F42" s="46">
        <f>$B$22</f>
        <v>3.3975</v>
      </c>
      <c r="G42" s="48">
        <v>0</v>
      </c>
      <c r="H42" s="59">
        <f t="shared" si="7"/>
        <v>6203.724314049222</v>
      </c>
    </row>
    <row r="43" spans="1:8" ht="15">
      <c r="A43" s="54" t="s">
        <v>127</v>
      </c>
      <c r="B43" s="47">
        <v>0</v>
      </c>
      <c r="C43" s="47">
        <v>0</v>
      </c>
      <c r="D43" s="46">
        <f>$B$26</f>
        <v>0</v>
      </c>
      <c r="E43" s="46">
        <f>$B$24</f>
        <v>19.921205029370633</v>
      </c>
      <c r="F43" s="47">
        <v>0</v>
      </c>
      <c r="G43" s="48">
        <v>0</v>
      </c>
      <c r="H43" s="59">
        <f t="shared" si="7"/>
        <v>19.921205029370633</v>
      </c>
    </row>
    <row r="44" spans="1:8" ht="15">
      <c r="A44" s="54" t="s">
        <v>130</v>
      </c>
      <c r="B44" s="46">
        <f>$B$30</f>
        <v>0.46280000000000004</v>
      </c>
      <c r="C44" s="46">
        <f>$B$31</f>
        <v>2.12875</v>
      </c>
      <c r="D44" s="46">
        <f>$B$32</f>
        <v>8.46125</v>
      </c>
      <c r="E44" s="47">
        <v>0</v>
      </c>
      <c r="F44" s="46">
        <f>$B$28</f>
        <v>1347.9472</v>
      </c>
      <c r="G44" s="48">
        <v>0</v>
      </c>
      <c r="H44" s="59">
        <f t="shared" si="7"/>
        <v>1359</v>
      </c>
    </row>
    <row r="45" spans="1:8" ht="15">
      <c r="A45" s="54" t="s">
        <v>128</v>
      </c>
      <c r="B45" s="49">
        <v>0</v>
      </c>
      <c r="C45" s="49">
        <v>0</v>
      </c>
      <c r="D45" s="49">
        <v>0</v>
      </c>
      <c r="E45" s="49">
        <v>0</v>
      </c>
      <c r="F45" s="49">
        <v>0</v>
      </c>
      <c r="G45" s="50">
        <f>$B$34</f>
        <v>125.7921233587251</v>
      </c>
      <c r="H45" s="60">
        <f t="shared" si="7"/>
        <v>125.7921233587251</v>
      </c>
    </row>
    <row r="46" spans="1:8" ht="15">
      <c r="A46" s="53" t="s">
        <v>129</v>
      </c>
      <c r="B46" s="55">
        <f aca="true" t="shared" si="8" ref="B46:H46">SUM(B40:B45)</f>
        <v>962.1029736676825</v>
      </c>
      <c r="C46" s="56">
        <f t="shared" si="8"/>
        <v>4366.902430798584</v>
      </c>
      <c r="D46" s="56">
        <f t="shared" si="8"/>
        <v>6218.5640139393245</v>
      </c>
      <c r="E46" s="56">
        <f t="shared" si="8"/>
        <v>19.921205029370633</v>
      </c>
      <c r="F46" s="56">
        <f t="shared" si="8"/>
        <v>1352.5078074354042</v>
      </c>
      <c r="G46" s="57">
        <f t="shared" si="8"/>
        <v>125.83138512963383</v>
      </c>
      <c r="H46" s="61">
        <f t="shared" si="8"/>
        <v>13045.829816</v>
      </c>
    </row>
    <row r="48" ht="15">
      <c r="A48" s="62">
        <v>1991</v>
      </c>
    </row>
    <row r="49" spans="1:8" ht="15">
      <c r="A49" s="52" t="s">
        <v>122</v>
      </c>
      <c r="B49" s="63" t="s">
        <v>124</v>
      </c>
      <c r="C49" s="63" t="s">
        <v>125</v>
      </c>
      <c r="D49" s="63" t="s">
        <v>126</v>
      </c>
      <c r="E49" s="63" t="s">
        <v>127</v>
      </c>
      <c r="F49" s="63" t="s">
        <v>130</v>
      </c>
      <c r="G49" s="65" t="s">
        <v>128</v>
      </c>
      <c r="H49" s="65" t="s">
        <v>129</v>
      </c>
    </row>
    <row r="50" spans="1:8" ht="15">
      <c r="A50" s="53" t="s">
        <v>123</v>
      </c>
      <c r="B50" s="64"/>
      <c r="C50" s="64"/>
      <c r="D50" s="64"/>
      <c r="E50" s="64"/>
      <c r="F50" s="64"/>
      <c r="G50" s="66"/>
      <c r="H50" s="66"/>
    </row>
    <row r="51" spans="1:8" ht="15">
      <c r="A51" s="54" t="s">
        <v>124</v>
      </c>
      <c r="B51" s="46">
        <f>$C$4</f>
        <v>964.6307736131828</v>
      </c>
      <c r="C51" s="46">
        <f>$C$6</f>
        <v>1.0568531219900514</v>
      </c>
      <c r="D51" s="46">
        <f>$C$7</f>
        <v>2.7774022192998222</v>
      </c>
      <c r="E51" s="47">
        <v>0</v>
      </c>
      <c r="F51" s="46">
        <f>$C$8</f>
        <v>0.6492931887585288</v>
      </c>
      <c r="G51" s="51">
        <f>$C$9</f>
        <v>0.04745134275159753</v>
      </c>
      <c r="H51" s="58">
        <f aca="true" t="shared" si="9" ref="H51:H56">SUM(B51:G51)</f>
        <v>969.1617734859827</v>
      </c>
    </row>
    <row r="52" spans="1:8" ht="15">
      <c r="A52" s="54" t="s">
        <v>125</v>
      </c>
      <c r="B52" s="46">
        <f>$C$13</f>
        <v>0.00939627702812551</v>
      </c>
      <c r="C52" s="46">
        <f>$C$11</f>
        <v>4300.82306280049</v>
      </c>
      <c r="D52" s="46">
        <f>$C$14</f>
        <v>62.87875</v>
      </c>
      <c r="E52" s="47">
        <v>0</v>
      </c>
      <c r="F52" s="46">
        <f>$C$15</f>
        <v>0.625875</v>
      </c>
      <c r="G52" s="48">
        <v>0</v>
      </c>
      <c r="H52" s="59">
        <f t="shared" si="9"/>
        <v>4364.337084077518</v>
      </c>
    </row>
    <row r="53" spans="1:8" ht="15">
      <c r="A53" s="54" t="s">
        <v>126</v>
      </c>
      <c r="B53" s="46">
        <f>$C$19</f>
        <v>0.1496037229718745</v>
      </c>
      <c r="C53" s="46">
        <f>$C$20</f>
        <v>55.25125</v>
      </c>
      <c r="D53" s="46">
        <f>$C$17</f>
        <v>6142.233965402016</v>
      </c>
      <c r="E53" s="46">
        <f>$C$21</f>
        <v>0.0972142191142193</v>
      </c>
      <c r="F53" s="46">
        <f>$C$22</f>
        <v>3.3975</v>
      </c>
      <c r="G53" s="48">
        <v>0</v>
      </c>
      <c r="H53" s="59">
        <f t="shared" si="9"/>
        <v>6201.129533344102</v>
      </c>
    </row>
    <row r="54" spans="1:8" ht="15">
      <c r="A54" s="54" t="s">
        <v>127</v>
      </c>
      <c r="B54" s="47">
        <v>0</v>
      </c>
      <c r="C54" s="47">
        <v>0</v>
      </c>
      <c r="D54" s="46">
        <f>$C$26</f>
        <v>0.3</v>
      </c>
      <c r="E54" s="46">
        <f>$C$24</f>
        <v>19.973990810256414</v>
      </c>
      <c r="F54" s="47">
        <v>0</v>
      </c>
      <c r="G54" s="48">
        <v>0</v>
      </c>
      <c r="H54" s="59">
        <f t="shared" si="9"/>
        <v>20.273990810256414</v>
      </c>
    </row>
    <row r="55" spans="1:8" ht="15">
      <c r="A55" s="54" t="s">
        <v>130</v>
      </c>
      <c r="B55" s="46">
        <f>$C$30</f>
        <v>0.418</v>
      </c>
      <c r="C55" s="46">
        <f>$C$31</f>
        <v>2.12875</v>
      </c>
      <c r="D55" s="46">
        <f>$C$32</f>
        <v>8.46125</v>
      </c>
      <c r="E55" s="47">
        <v>0</v>
      </c>
      <c r="F55" s="46">
        <f>$C$28</f>
        <v>1354.3296659056207</v>
      </c>
      <c r="G55" s="48">
        <v>0</v>
      </c>
      <c r="H55" s="59">
        <f t="shared" si="9"/>
        <v>1365.3376659056207</v>
      </c>
    </row>
    <row r="56" spans="1:8" ht="15">
      <c r="A56" s="54" t="s">
        <v>128</v>
      </c>
      <c r="B56" s="49">
        <v>0</v>
      </c>
      <c r="C56" s="49">
        <v>0</v>
      </c>
      <c r="D56" s="49">
        <v>0</v>
      </c>
      <c r="E56" s="49">
        <v>0</v>
      </c>
      <c r="F56" s="49">
        <v>0</v>
      </c>
      <c r="G56" s="50">
        <f>$C$34</f>
        <v>125.5897683765188</v>
      </c>
      <c r="H56" s="60">
        <f t="shared" si="9"/>
        <v>125.5897683765188</v>
      </c>
    </row>
    <row r="57" spans="1:8" ht="15">
      <c r="A57" s="53" t="s">
        <v>129</v>
      </c>
      <c r="B57" s="55">
        <f aca="true" t="shared" si="10" ref="B57:H57">SUM(B51:B56)</f>
        <v>965.2077736131828</v>
      </c>
      <c r="C57" s="56">
        <f t="shared" si="10"/>
        <v>4359.25991592248</v>
      </c>
      <c r="D57" s="56">
        <f t="shared" si="10"/>
        <v>6216.651367621316</v>
      </c>
      <c r="E57" s="56">
        <f t="shared" si="10"/>
        <v>20.07120502937063</v>
      </c>
      <c r="F57" s="56">
        <f t="shared" si="10"/>
        <v>1359.0023340943792</v>
      </c>
      <c r="G57" s="57">
        <f t="shared" si="10"/>
        <v>125.6372197192704</v>
      </c>
      <c r="H57" s="61">
        <f t="shared" si="10"/>
        <v>13045.829815999998</v>
      </c>
    </row>
    <row r="59" ht="15">
      <c r="A59" s="62">
        <v>1992</v>
      </c>
    </row>
    <row r="60" spans="1:8" ht="15">
      <c r="A60" s="52" t="s">
        <v>122</v>
      </c>
      <c r="B60" s="63" t="s">
        <v>124</v>
      </c>
      <c r="C60" s="63" t="s">
        <v>125</v>
      </c>
      <c r="D60" s="63" t="s">
        <v>126</v>
      </c>
      <c r="E60" s="63" t="s">
        <v>127</v>
      </c>
      <c r="F60" s="63" t="s">
        <v>130</v>
      </c>
      <c r="G60" s="65" t="s">
        <v>128</v>
      </c>
      <c r="H60" s="65" t="s">
        <v>129</v>
      </c>
    </row>
    <row r="61" spans="1:8" ht="15">
      <c r="A61" s="53" t="s">
        <v>123</v>
      </c>
      <c r="B61" s="64"/>
      <c r="C61" s="64"/>
      <c r="D61" s="64"/>
      <c r="E61" s="64"/>
      <c r="F61" s="64"/>
      <c r="G61" s="66"/>
      <c r="H61" s="66"/>
    </row>
    <row r="62" spans="1:8" ht="15">
      <c r="A62" s="54" t="s">
        <v>124</v>
      </c>
      <c r="B62" s="46">
        <f>$D$4</f>
        <v>968.584373584483</v>
      </c>
      <c r="C62" s="46">
        <f>$D$6</f>
        <v>0.9691513400129295</v>
      </c>
      <c r="D62" s="46">
        <f>$D$7</f>
        <v>2.5469225823175883</v>
      </c>
      <c r="E62" s="47">
        <v>0</v>
      </c>
      <c r="F62" s="46">
        <f>$D$8</f>
        <v>0.5954123149692694</v>
      </c>
      <c r="G62" s="51">
        <f>$D$9</f>
        <v>0.043513645800212206</v>
      </c>
      <c r="H62" s="58">
        <f aca="true" t="shared" si="11" ref="H62:H67">SUM(B62:G62)</f>
        <v>972.739373467583</v>
      </c>
    </row>
    <row r="63" spans="1:8" ht="15">
      <c r="A63" s="54" t="s">
        <v>125</v>
      </c>
      <c r="B63" s="46">
        <f>$D$13</f>
        <v>0.00939627702812551</v>
      </c>
      <c r="C63" s="46">
        <f>$D$11</f>
        <v>4319.969063691478</v>
      </c>
      <c r="D63" s="46">
        <f>$D$14</f>
        <v>62.87875</v>
      </c>
      <c r="E63" s="47">
        <v>0</v>
      </c>
      <c r="F63" s="46">
        <f>$D$15</f>
        <v>0.625875</v>
      </c>
      <c r="G63" s="48">
        <v>0</v>
      </c>
      <c r="H63" s="59">
        <f t="shared" si="11"/>
        <v>4383.483084968506</v>
      </c>
    </row>
    <row r="64" spans="1:8" ht="15">
      <c r="A64" s="54" t="s">
        <v>126</v>
      </c>
      <c r="B64" s="46">
        <f>$D$19</f>
        <v>0.1496037229718745</v>
      </c>
      <c r="C64" s="46">
        <f>$D$20</f>
        <v>55.25125</v>
      </c>
      <c r="D64" s="46">
        <f>$D$17</f>
        <v>6113.950481106091</v>
      </c>
      <c r="E64" s="46">
        <f>$D$21</f>
        <v>0.0972142191142193</v>
      </c>
      <c r="F64" s="46">
        <f>$D$22</f>
        <v>3.3975</v>
      </c>
      <c r="G64" s="48">
        <v>0</v>
      </c>
      <c r="H64" s="59">
        <f t="shared" si="11"/>
        <v>6172.846049048177</v>
      </c>
    </row>
    <row r="65" spans="1:8" ht="15">
      <c r="A65" s="54" t="s">
        <v>127</v>
      </c>
      <c r="B65" s="47">
        <v>0</v>
      </c>
      <c r="C65" s="47">
        <v>0</v>
      </c>
      <c r="D65" s="46">
        <f>$D$26</f>
        <v>0</v>
      </c>
      <c r="E65" s="46">
        <f>$D$24</f>
        <v>20.176776591142193</v>
      </c>
      <c r="F65" s="47">
        <v>0</v>
      </c>
      <c r="G65" s="48">
        <v>0</v>
      </c>
      <c r="H65" s="59">
        <f t="shared" si="11"/>
        <v>20.176776591142193</v>
      </c>
    </row>
    <row r="66" spans="1:8" ht="15">
      <c r="A66" s="54" t="s">
        <v>130</v>
      </c>
      <c r="B66" s="46">
        <f>$D$30</f>
        <v>0.374</v>
      </c>
      <c r="C66" s="46">
        <f>$D$31</f>
        <v>2.12875</v>
      </c>
      <c r="D66" s="46">
        <f>$D$32</f>
        <v>8.46125</v>
      </c>
      <c r="E66" s="47">
        <v>0</v>
      </c>
      <c r="F66" s="46">
        <f>$D$28</f>
        <v>1360.3786063425152</v>
      </c>
      <c r="G66" s="48">
        <v>0</v>
      </c>
      <c r="H66" s="59">
        <f t="shared" si="11"/>
        <v>1371.3426063425152</v>
      </c>
    </row>
    <row r="67" spans="1:8" ht="15">
      <c r="A67" s="54" t="s">
        <v>128</v>
      </c>
      <c r="B67" s="49">
        <v>0</v>
      </c>
      <c r="C67" s="49">
        <v>0</v>
      </c>
      <c r="D67" s="49">
        <v>0</v>
      </c>
      <c r="E67" s="49">
        <v>0</v>
      </c>
      <c r="F67" s="49">
        <v>0</v>
      </c>
      <c r="G67" s="50">
        <f>$D$34</f>
        <v>125.24192558207426</v>
      </c>
      <c r="H67" s="60">
        <f t="shared" si="11"/>
        <v>125.24192558207426</v>
      </c>
    </row>
    <row r="68" spans="1:8" ht="15">
      <c r="A68" s="53" t="s">
        <v>129</v>
      </c>
      <c r="B68" s="55">
        <f aca="true" t="shared" si="12" ref="B68:H68">SUM(B62:B67)</f>
        <v>969.1173735844831</v>
      </c>
      <c r="C68" s="56">
        <f t="shared" si="12"/>
        <v>4378.3182150314915</v>
      </c>
      <c r="D68" s="56">
        <f t="shared" si="12"/>
        <v>6187.837403688409</v>
      </c>
      <c r="E68" s="56">
        <f t="shared" si="12"/>
        <v>20.27399081025641</v>
      </c>
      <c r="F68" s="56">
        <f t="shared" si="12"/>
        <v>1364.9973936574845</v>
      </c>
      <c r="G68" s="57">
        <f t="shared" si="12"/>
        <v>125.28543922787448</v>
      </c>
      <c r="H68" s="61">
        <f t="shared" si="12"/>
        <v>13045.829816</v>
      </c>
    </row>
    <row r="70" ht="15">
      <c r="A70" s="62">
        <v>1993</v>
      </c>
    </row>
    <row r="71" spans="1:8" ht="15">
      <c r="A71" s="52" t="s">
        <v>122</v>
      </c>
      <c r="B71" s="63" t="s">
        <v>124</v>
      </c>
      <c r="C71" s="63" t="s">
        <v>125</v>
      </c>
      <c r="D71" s="63" t="s">
        <v>126</v>
      </c>
      <c r="E71" s="63" t="s">
        <v>127</v>
      </c>
      <c r="F71" s="63" t="s">
        <v>130</v>
      </c>
      <c r="G71" s="65" t="s">
        <v>128</v>
      </c>
      <c r="H71" s="65" t="s">
        <v>129</v>
      </c>
    </row>
    <row r="72" spans="1:8" ht="15">
      <c r="A72" s="53" t="s">
        <v>123</v>
      </c>
      <c r="B72" s="64"/>
      <c r="C72" s="64"/>
      <c r="D72" s="64"/>
      <c r="E72" s="64"/>
      <c r="F72" s="64"/>
      <c r="G72" s="66"/>
      <c r="H72" s="66"/>
    </row>
    <row r="73" spans="1:8" ht="15">
      <c r="A73" s="54" t="s">
        <v>124</v>
      </c>
      <c r="B73" s="46">
        <f>$E$4</f>
        <v>972.1938735770825</v>
      </c>
      <c r="C73" s="46">
        <f>$E$6</f>
        <v>1.2352889282794097</v>
      </c>
      <c r="D73" s="46">
        <f>$E$7</f>
        <v>3.24633020378401</v>
      </c>
      <c r="E73" s="47">
        <v>0</v>
      </c>
      <c r="F73" s="46">
        <f>$E$8</f>
        <v>0.7589178388103334</v>
      </c>
      <c r="G73" s="51">
        <f>$E$9</f>
        <v>0.0554628804262468</v>
      </c>
      <c r="H73" s="58">
        <f aca="true" t="shared" si="13" ref="H73:H78">SUM(B73:G73)</f>
        <v>977.4898734283826</v>
      </c>
    </row>
    <row r="74" spans="1:8" ht="15">
      <c r="A74" s="54" t="s">
        <v>125</v>
      </c>
      <c r="B74" s="46">
        <f>$E$13</f>
        <v>0.00939627702812551</v>
      </c>
      <c r="C74" s="46">
        <f>$E$11</f>
        <v>4371.865544897347</v>
      </c>
      <c r="D74" s="46">
        <f>$E$14</f>
        <v>62.87875</v>
      </c>
      <c r="E74" s="47">
        <v>0</v>
      </c>
      <c r="F74" s="46">
        <f>$E$15</f>
        <v>0.625875</v>
      </c>
      <c r="G74" s="48">
        <v>0</v>
      </c>
      <c r="H74" s="59">
        <f t="shared" si="13"/>
        <v>4435.379566174374</v>
      </c>
    </row>
    <row r="75" spans="1:8" ht="15">
      <c r="A75" s="54" t="s">
        <v>126</v>
      </c>
      <c r="B75" s="46">
        <f>$E$19</f>
        <v>0.1496037229718745</v>
      </c>
      <c r="C75" s="46">
        <f>$E$20</f>
        <v>55.25125</v>
      </c>
      <c r="D75" s="46">
        <f>$E$17</f>
        <v>6052.122567283089</v>
      </c>
      <c r="E75" s="46">
        <f>$E$21</f>
        <v>0.0972142191142193</v>
      </c>
      <c r="F75" s="46">
        <f>$E$22</f>
        <v>3.3975</v>
      </c>
      <c r="G75" s="48">
        <v>0</v>
      </c>
      <c r="H75" s="59">
        <f t="shared" si="13"/>
        <v>6111.018135225175</v>
      </c>
    </row>
    <row r="76" spans="1:8" ht="15">
      <c r="A76" s="54" t="s">
        <v>127</v>
      </c>
      <c r="B76" s="47">
        <v>0</v>
      </c>
      <c r="C76" s="47">
        <v>0</v>
      </c>
      <c r="D76" s="46">
        <f>$E$26</f>
        <v>0</v>
      </c>
      <c r="E76" s="46">
        <f>$E$24</f>
        <v>19.929562372027974</v>
      </c>
      <c r="F76" s="47">
        <v>0</v>
      </c>
      <c r="G76" s="48">
        <v>0</v>
      </c>
      <c r="H76" s="59">
        <f t="shared" si="13"/>
        <v>19.929562372027974</v>
      </c>
    </row>
    <row r="77" spans="1:8" ht="15">
      <c r="A77" s="54" t="s">
        <v>130</v>
      </c>
      <c r="B77" s="46">
        <f>$E$30</f>
        <v>0.355</v>
      </c>
      <c r="C77" s="46">
        <f>$E$31</f>
        <v>2.12875</v>
      </c>
      <c r="D77" s="46">
        <f>$E$32</f>
        <v>8.46125</v>
      </c>
      <c r="E77" s="47">
        <v>0</v>
      </c>
      <c r="F77" s="46">
        <f>$E$28</f>
        <v>1366.136353580595</v>
      </c>
      <c r="G77" s="48">
        <v>0</v>
      </c>
      <c r="H77" s="59">
        <f t="shared" si="13"/>
        <v>1377.0813535805949</v>
      </c>
    </row>
    <row r="78" spans="1:8" ht="15">
      <c r="A78" s="54" t="s">
        <v>128</v>
      </c>
      <c r="B78" s="49">
        <v>0</v>
      </c>
      <c r="C78" s="49">
        <v>0</v>
      </c>
      <c r="D78" s="49">
        <v>0</v>
      </c>
      <c r="E78" s="49">
        <v>0</v>
      </c>
      <c r="F78" s="49">
        <v>0</v>
      </c>
      <c r="G78" s="50">
        <f>$E$34</f>
        <v>124.93132521944429</v>
      </c>
      <c r="H78" s="60">
        <f t="shared" si="13"/>
        <v>124.93132521944429</v>
      </c>
    </row>
    <row r="79" spans="1:8" ht="15">
      <c r="A79" s="53" t="s">
        <v>129</v>
      </c>
      <c r="B79" s="55">
        <f aca="true" t="shared" si="14" ref="B79:H79">SUM(B73:B78)</f>
        <v>972.7078735770825</v>
      </c>
      <c r="C79" s="56">
        <f t="shared" si="14"/>
        <v>4430.480833825626</v>
      </c>
      <c r="D79" s="56">
        <f t="shared" si="14"/>
        <v>6126.708897486873</v>
      </c>
      <c r="E79" s="56">
        <f t="shared" si="14"/>
        <v>20.02677659114219</v>
      </c>
      <c r="F79" s="56">
        <f t="shared" si="14"/>
        <v>1370.9186464194051</v>
      </c>
      <c r="G79" s="57">
        <f t="shared" si="14"/>
        <v>124.98678809987054</v>
      </c>
      <c r="H79" s="61">
        <f t="shared" si="14"/>
        <v>13045.829816</v>
      </c>
    </row>
    <row r="81" ht="15">
      <c r="A81" s="62">
        <v>1994</v>
      </c>
    </row>
    <row r="82" spans="1:8" ht="15">
      <c r="A82" s="52" t="s">
        <v>122</v>
      </c>
      <c r="B82" s="63" t="s">
        <v>124</v>
      </c>
      <c r="C82" s="63" t="s">
        <v>125</v>
      </c>
      <c r="D82" s="63" t="s">
        <v>126</v>
      </c>
      <c r="E82" s="63" t="s">
        <v>127</v>
      </c>
      <c r="F82" s="63" t="s">
        <v>130</v>
      </c>
      <c r="G82" s="65" t="s">
        <v>128</v>
      </c>
      <c r="H82" s="65" t="s">
        <v>129</v>
      </c>
    </row>
    <row r="83" spans="1:8" ht="15">
      <c r="A83" s="53" t="s">
        <v>123</v>
      </c>
      <c r="B83" s="64"/>
      <c r="C83" s="64"/>
      <c r="D83" s="64"/>
      <c r="E83" s="64"/>
      <c r="F83" s="64"/>
      <c r="G83" s="66"/>
      <c r="H83" s="66"/>
    </row>
    <row r="84" spans="1:8" ht="15">
      <c r="A84" s="54" t="s">
        <v>124</v>
      </c>
      <c r="B84" s="46">
        <f>$F$4</f>
        <v>976.9641735703817</v>
      </c>
      <c r="C84" s="46">
        <f>$F$6</f>
        <v>1.4827665629357212</v>
      </c>
      <c r="D84" s="46">
        <f>$F$7</f>
        <v>3.896699604621131</v>
      </c>
      <c r="E84" s="47">
        <v>0</v>
      </c>
      <c r="F84" s="46">
        <f>$F$8</f>
        <v>0.9109593469527745</v>
      </c>
      <c r="G84" s="51">
        <f>$F$9</f>
        <v>0.06657430719037365</v>
      </c>
      <c r="H84" s="58">
        <f aca="true" t="shared" si="15" ref="H84:H89">SUM(B84:G84)</f>
        <v>983.3211733920817</v>
      </c>
    </row>
    <row r="85" spans="1:8" ht="15">
      <c r="A85" s="54" t="s">
        <v>125</v>
      </c>
      <c r="B85" s="46">
        <f>$F$13</f>
        <v>0.00939627702812551</v>
      </c>
      <c r="C85" s="46">
        <f>$F$11</f>
        <v>4399.194826080018</v>
      </c>
      <c r="D85" s="46">
        <f>$F$14</f>
        <v>62.87875</v>
      </c>
      <c r="E85" s="47">
        <v>0</v>
      </c>
      <c r="F85" s="46">
        <f>$F$15</f>
        <v>0.625875</v>
      </c>
      <c r="G85" s="48">
        <v>0</v>
      </c>
      <c r="H85" s="59">
        <f t="shared" si="15"/>
        <v>4462.708847357046</v>
      </c>
    </row>
    <row r="86" spans="1:8" ht="15">
      <c r="A86" s="54" t="s">
        <v>126</v>
      </c>
      <c r="B86" s="46">
        <f>$F$19</f>
        <v>0.1496037229718745</v>
      </c>
      <c r="C86" s="46">
        <f>$F$20</f>
        <v>55.25125</v>
      </c>
      <c r="D86" s="46">
        <f>$F$17</f>
        <v>6013.431535276513</v>
      </c>
      <c r="E86" s="46">
        <f>$F$21</f>
        <v>0.0972142191142193</v>
      </c>
      <c r="F86" s="46">
        <f>$F$22</f>
        <v>3.3975</v>
      </c>
      <c r="G86" s="48">
        <v>0</v>
      </c>
      <c r="H86" s="59">
        <f t="shared" si="15"/>
        <v>6072.327103218599</v>
      </c>
    </row>
    <row r="87" spans="1:8" ht="15">
      <c r="A87" s="54" t="s">
        <v>127</v>
      </c>
      <c r="B87" s="47">
        <v>0</v>
      </c>
      <c r="C87" s="47">
        <v>0</v>
      </c>
      <c r="D87" s="46">
        <f>$F$26</f>
        <v>0</v>
      </c>
      <c r="E87" s="46">
        <f>$F$24</f>
        <v>19.832348152913752</v>
      </c>
      <c r="F87" s="47">
        <v>0</v>
      </c>
      <c r="G87" s="48">
        <v>0</v>
      </c>
      <c r="H87" s="59">
        <f t="shared" si="15"/>
        <v>19.832348152913752</v>
      </c>
    </row>
    <row r="88" spans="1:8" ht="15">
      <c r="A88" s="54" t="s">
        <v>130</v>
      </c>
      <c r="B88" s="46">
        <f>$F$30</f>
        <v>0.3594</v>
      </c>
      <c r="C88" s="46">
        <f>$F$31</f>
        <v>2.12875</v>
      </c>
      <c r="D88" s="46">
        <f>$F$32</f>
        <v>8.46125</v>
      </c>
      <c r="E88" s="47">
        <v>0</v>
      </c>
      <c r="F88" s="46">
        <f>$F$28</f>
        <v>1372.0581328265234</v>
      </c>
      <c r="G88" s="48">
        <v>0</v>
      </c>
      <c r="H88" s="59">
        <f t="shared" si="15"/>
        <v>1383.0075328265234</v>
      </c>
    </row>
    <row r="89" spans="1:8" ht="15">
      <c r="A89" s="54" t="s">
        <v>128</v>
      </c>
      <c r="B89" s="49">
        <v>0</v>
      </c>
      <c r="C89" s="49">
        <v>0</v>
      </c>
      <c r="D89" s="49">
        <v>0</v>
      </c>
      <c r="E89" s="49">
        <v>0</v>
      </c>
      <c r="F89" s="49">
        <v>0</v>
      </c>
      <c r="G89" s="50">
        <f>$F$34</f>
        <v>124.6328110528344</v>
      </c>
      <c r="H89" s="60">
        <f t="shared" si="15"/>
        <v>124.6328110528344</v>
      </c>
    </row>
    <row r="90" spans="1:8" ht="15">
      <c r="A90" s="53" t="s">
        <v>129</v>
      </c>
      <c r="B90" s="55">
        <f aca="true" t="shared" si="16" ref="B90:H90">SUM(B84:B89)</f>
        <v>977.4825735703818</v>
      </c>
      <c r="C90" s="56">
        <f t="shared" si="16"/>
        <v>4458.057592642954</v>
      </c>
      <c r="D90" s="56">
        <f t="shared" si="16"/>
        <v>6088.668234881135</v>
      </c>
      <c r="E90" s="56">
        <f t="shared" si="16"/>
        <v>19.92956237202797</v>
      </c>
      <c r="F90" s="56">
        <f t="shared" si="16"/>
        <v>1376.9924671734761</v>
      </c>
      <c r="G90" s="57">
        <f t="shared" si="16"/>
        <v>124.69938536002478</v>
      </c>
      <c r="H90" s="61">
        <f t="shared" si="16"/>
        <v>13045.829815999996</v>
      </c>
    </row>
    <row r="92" ht="15">
      <c r="A92" s="62">
        <v>1995</v>
      </c>
    </row>
    <row r="93" spans="1:8" ht="15">
      <c r="A93" s="52" t="s">
        <v>122</v>
      </c>
      <c r="B93" s="63" t="s">
        <v>124</v>
      </c>
      <c r="C93" s="63" t="s">
        <v>125</v>
      </c>
      <c r="D93" s="63" t="s">
        <v>126</v>
      </c>
      <c r="E93" s="63" t="s">
        <v>127</v>
      </c>
      <c r="F93" s="63" t="s">
        <v>130</v>
      </c>
      <c r="G93" s="65" t="s">
        <v>128</v>
      </c>
      <c r="H93" s="65" t="s">
        <v>129</v>
      </c>
    </row>
    <row r="94" spans="1:8" ht="15">
      <c r="A94" s="53" t="s">
        <v>123</v>
      </c>
      <c r="B94" s="64"/>
      <c r="C94" s="64"/>
      <c r="D94" s="64"/>
      <c r="E94" s="64"/>
      <c r="F94" s="64"/>
      <c r="G94" s="66"/>
      <c r="H94" s="66"/>
    </row>
    <row r="95" spans="1:8" ht="15">
      <c r="A95" s="54" t="s">
        <v>124</v>
      </c>
      <c r="B95" s="46">
        <f>$G$4</f>
        <v>982.8319735400818</v>
      </c>
      <c r="C95" s="46">
        <f>$G$6</f>
        <v>1.2537156325563366</v>
      </c>
      <c r="D95" s="46">
        <f>$G$7</f>
        <v>3.2947554468837787</v>
      </c>
      <c r="E95" s="47">
        <v>0</v>
      </c>
      <c r="F95" s="46">
        <f>$G$8</f>
        <v>0.7702385543661028</v>
      </c>
      <c r="G95" s="51">
        <f>$G$9</f>
        <v>0.05629021569378174</v>
      </c>
      <c r="H95" s="58">
        <f aca="true" t="shared" si="17" ref="H95:H100">SUM(B95:G95)</f>
        <v>988.2069733895818</v>
      </c>
    </row>
    <row r="96" spans="1:8" ht="15">
      <c r="A96" s="54" t="s">
        <v>125</v>
      </c>
      <c r="B96" s="46">
        <f>$G$13</f>
        <v>0.00939627702812551</v>
      </c>
      <c r="C96" s="46">
        <f>$G$11</f>
        <v>4386.151861545208</v>
      </c>
      <c r="D96" s="46">
        <f>$G$14</f>
        <v>62.87875</v>
      </c>
      <c r="E96" s="47">
        <v>0</v>
      </c>
      <c r="F96" s="46">
        <f>$G$15</f>
        <v>0.625875</v>
      </c>
      <c r="G96" s="48">
        <v>0</v>
      </c>
      <c r="H96" s="59">
        <f t="shared" si="17"/>
        <v>4449.665882822235</v>
      </c>
    </row>
    <row r="97" spans="1:8" ht="15">
      <c r="A97" s="54" t="s">
        <v>126</v>
      </c>
      <c r="B97" s="46">
        <f>$G$19</f>
        <v>0.1496037229718745</v>
      </c>
      <c r="C97" s="46">
        <f>$G$20</f>
        <v>55.25125</v>
      </c>
      <c r="D97" s="46">
        <f>$G$17</f>
        <v>6015.842332592462</v>
      </c>
      <c r="E97" s="46">
        <f>$G$21</f>
        <v>0.0972142191142193</v>
      </c>
      <c r="F97" s="46">
        <f>$G$22</f>
        <v>3.3975</v>
      </c>
      <c r="G97" s="48">
        <v>0</v>
      </c>
      <c r="H97" s="59">
        <f t="shared" si="17"/>
        <v>6074.737900534548</v>
      </c>
    </row>
    <row r="98" spans="1:8" ht="15">
      <c r="A98" s="54" t="s">
        <v>127</v>
      </c>
      <c r="B98" s="47">
        <v>0</v>
      </c>
      <c r="C98" s="47">
        <v>0</v>
      </c>
      <c r="D98" s="46">
        <f>$G$26</f>
        <v>0.3</v>
      </c>
      <c r="E98" s="46">
        <f>$G$24</f>
        <v>19.735133933799535</v>
      </c>
      <c r="F98" s="47">
        <v>0</v>
      </c>
      <c r="G98" s="48">
        <v>0</v>
      </c>
      <c r="H98" s="59">
        <f t="shared" si="17"/>
        <v>20.035133933799536</v>
      </c>
    </row>
    <row r="99" spans="1:8" ht="15">
      <c r="A99" s="54" t="s">
        <v>130</v>
      </c>
      <c r="B99" s="46">
        <f>$G$30</f>
        <v>0.3054</v>
      </c>
      <c r="C99" s="46">
        <f>$G$31</f>
        <v>2.12875</v>
      </c>
      <c r="D99" s="46">
        <f>$G$32</f>
        <v>8.46125</v>
      </c>
      <c r="E99" s="47">
        <v>0</v>
      </c>
      <c r="F99" s="46">
        <f>$G$28</f>
        <v>1378.1554932228169</v>
      </c>
      <c r="G99" s="48">
        <v>0</v>
      </c>
      <c r="H99" s="59">
        <f t="shared" si="17"/>
        <v>1389.050893222817</v>
      </c>
    </row>
    <row r="100" spans="1:8" ht="15">
      <c r="A100" s="54" t="s">
        <v>128</v>
      </c>
      <c r="B100" s="49">
        <v>0</v>
      </c>
      <c r="C100" s="49">
        <v>0</v>
      </c>
      <c r="D100" s="49">
        <v>0</v>
      </c>
      <c r="E100" s="49">
        <v>0</v>
      </c>
      <c r="F100" s="49">
        <v>0</v>
      </c>
      <c r="G100" s="50">
        <f>$G$34</f>
        <v>124.13303209701814</v>
      </c>
      <c r="H100" s="60">
        <f t="shared" si="17"/>
        <v>124.13303209701814</v>
      </c>
    </row>
    <row r="101" spans="1:8" ht="15">
      <c r="A101" s="53" t="s">
        <v>129</v>
      </c>
      <c r="B101" s="55">
        <f aca="true" t="shared" si="18" ref="B101:H101">SUM(B95:B100)</f>
        <v>983.2963735400817</v>
      </c>
      <c r="C101" s="56">
        <f t="shared" si="18"/>
        <v>4444.785577177764</v>
      </c>
      <c r="D101" s="56">
        <f t="shared" si="18"/>
        <v>6090.777088039346</v>
      </c>
      <c r="E101" s="56">
        <f t="shared" si="18"/>
        <v>19.832348152913752</v>
      </c>
      <c r="F101" s="56">
        <f t="shared" si="18"/>
        <v>1382.949106777183</v>
      </c>
      <c r="G101" s="57">
        <f t="shared" si="18"/>
        <v>124.18932231271192</v>
      </c>
      <c r="H101" s="61">
        <f t="shared" si="18"/>
        <v>13045.829816</v>
      </c>
    </row>
    <row r="103" ht="15">
      <c r="A103" s="62">
        <v>1996</v>
      </c>
    </row>
    <row r="104" spans="1:8" ht="15">
      <c r="A104" s="52" t="s">
        <v>122</v>
      </c>
      <c r="B104" s="63" t="s">
        <v>124</v>
      </c>
      <c r="C104" s="63" t="s">
        <v>125</v>
      </c>
      <c r="D104" s="63" t="s">
        <v>126</v>
      </c>
      <c r="E104" s="63" t="s">
        <v>127</v>
      </c>
      <c r="F104" s="63" t="s">
        <v>130</v>
      </c>
      <c r="G104" s="65" t="s">
        <v>128</v>
      </c>
      <c r="H104" s="65" t="s">
        <v>129</v>
      </c>
    </row>
    <row r="105" spans="1:8" ht="15">
      <c r="A105" s="53" t="s">
        <v>123</v>
      </c>
      <c r="B105" s="64"/>
      <c r="C105" s="64"/>
      <c r="D105" s="64"/>
      <c r="E105" s="64"/>
      <c r="F105" s="64"/>
      <c r="G105" s="66"/>
      <c r="H105" s="66"/>
    </row>
    <row r="106" spans="1:8" ht="15">
      <c r="A106" s="54" t="s">
        <v>124</v>
      </c>
      <c r="B106" s="46">
        <f>$H$4</f>
        <v>987.6926735170824</v>
      </c>
      <c r="C106" s="46">
        <f>$H$6</f>
        <v>1.0981382694615933</v>
      </c>
      <c r="D106" s="46">
        <f>$H$7</f>
        <v>2.8858992827287175</v>
      </c>
      <c r="E106" s="47">
        <v>0</v>
      </c>
      <c r="F106" s="46">
        <f>$H$8</f>
        <v>0.6746573235587248</v>
      </c>
      <c r="G106" s="51">
        <f>$H$9</f>
        <v>0.049304992650964365</v>
      </c>
      <c r="H106" s="58">
        <f aca="true" t="shared" si="19" ref="H106:H111">SUM(B106:G106)</f>
        <v>992.4006733854824</v>
      </c>
    </row>
    <row r="107" spans="1:8" ht="15">
      <c r="A107" s="54" t="s">
        <v>125</v>
      </c>
      <c r="B107" s="46">
        <f>$H$13</f>
        <v>0.00939627702812551</v>
      </c>
      <c r="C107" s="46">
        <f>$H$11</f>
        <v>4383.679169083773</v>
      </c>
      <c r="D107" s="46">
        <f>$H$14</f>
        <v>62.87875</v>
      </c>
      <c r="E107" s="47">
        <v>0</v>
      </c>
      <c r="F107" s="46">
        <f>$H$15</f>
        <v>0.625875</v>
      </c>
      <c r="G107" s="48">
        <v>0</v>
      </c>
      <c r="H107" s="59">
        <f t="shared" si="19"/>
        <v>4447.1931903608</v>
      </c>
    </row>
    <row r="108" spans="1:8" ht="15">
      <c r="A108" s="54" t="s">
        <v>126</v>
      </c>
      <c r="B108" s="46">
        <f>$H$19</f>
        <v>0.1496037229718745</v>
      </c>
      <c r="C108" s="46">
        <f>$H$20</f>
        <v>55.25125</v>
      </c>
      <c r="D108" s="46">
        <f>$H$17</f>
        <v>6008.718971837922</v>
      </c>
      <c r="E108" s="46">
        <f>$H$21</f>
        <v>0.0972142191142193</v>
      </c>
      <c r="F108" s="46">
        <f>$H$22</f>
        <v>3.3975</v>
      </c>
      <c r="G108" s="48">
        <v>0</v>
      </c>
      <c r="H108" s="59">
        <f t="shared" si="19"/>
        <v>6067.614539780008</v>
      </c>
    </row>
    <row r="109" spans="1:8" ht="15">
      <c r="A109" s="54" t="s">
        <v>127</v>
      </c>
      <c r="B109" s="47">
        <v>0</v>
      </c>
      <c r="C109" s="47">
        <v>0</v>
      </c>
      <c r="D109" s="46">
        <f>$H$26</f>
        <v>0</v>
      </c>
      <c r="E109" s="46">
        <f>$H$24</f>
        <v>19.937919714685318</v>
      </c>
      <c r="F109" s="47">
        <v>0</v>
      </c>
      <c r="G109" s="48">
        <v>0</v>
      </c>
      <c r="H109" s="59">
        <f t="shared" si="19"/>
        <v>19.937919714685318</v>
      </c>
    </row>
    <row r="110" spans="1:8" ht="15">
      <c r="A110" s="54" t="s">
        <v>130</v>
      </c>
      <c r="B110" s="46">
        <f>$H$30</f>
        <v>0.3512</v>
      </c>
      <c r="C110" s="46">
        <f>$H$31</f>
        <v>2.12875</v>
      </c>
      <c r="D110" s="46">
        <f>$H$32</f>
        <v>8.46125</v>
      </c>
      <c r="E110" s="47">
        <v>0</v>
      </c>
      <c r="F110" s="46">
        <f>$H$28</f>
        <v>1384.1803838382207</v>
      </c>
      <c r="G110" s="48">
        <v>0</v>
      </c>
      <c r="H110" s="59">
        <f t="shared" si="19"/>
        <v>1395.1215838382207</v>
      </c>
    </row>
    <row r="111" spans="1:8" ht="15">
      <c r="A111" s="54" t="s">
        <v>128</v>
      </c>
      <c r="B111" s="49">
        <v>0</v>
      </c>
      <c r="C111" s="49">
        <v>0</v>
      </c>
      <c r="D111" s="49">
        <v>0</v>
      </c>
      <c r="E111" s="49">
        <v>0</v>
      </c>
      <c r="F111" s="49">
        <v>0</v>
      </c>
      <c r="G111" s="50">
        <f>$H$34</f>
        <v>123.56190892080303</v>
      </c>
      <c r="H111" s="60">
        <f t="shared" si="19"/>
        <v>123.56190892080303</v>
      </c>
    </row>
    <row r="112" spans="1:8" ht="15">
      <c r="A112" s="53" t="s">
        <v>129</v>
      </c>
      <c r="B112" s="55">
        <f aca="true" t="shared" si="20" ref="B112:H112">SUM(B106:B111)</f>
        <v>988.2028735170824</v>
      </c>
      <c r="C112" s="56">
        <f t="shared" si="20"/>
        <v>4442.1573073532345</v>
      </c>
      <c r="D112" s="56">
        <f t="shared" si="20"/>
        <v>6082.944871120651</v>
      </c>
      <c r="E112" s="56">
        <f t="shared" si="20"/>
        <v>20.035133933799536</v>
      </c>
      <c r="F112" s="56">
        <f t="shared" si="20"/>
        <v>1388.8784161617793</v>
      </c>
      <c r="G112" s="57">
        <f t="shared" si="20"/>
        <v>123.611213913454</v>
      </c>
      <c r="H112" s="61">
        <f t="shared" si="20"/>
        <v>13045.829816</v>
      </c>
    </row>
    <row r="114" ht="15">
      <c r="A114" s="62">
        <v>1997</v>
      </c>
    </row>
    <row r="115" spans="1:8" ht="15">
      <c r="A115" s="52" t="s">
        <v>122</v>
      </c>
      <c r="B115" s="63" t="s">
        <v>124</v>
      </c>
      <c r="C115" s="63" t="s">
        <v>125</v>
      </c>
      <c r="D115" s="63" t="s">
        <v>126</v>
      </c>
      <c r="E115" s="63" t="s">
        <v>127</v>
      </c>
      <c r="F115" s="63" t="s">
        <v>130</v>
      </c>
      <c r="G115" s="65" t="s">
        <v>128</v>
      </c>
      <c r="H115" s="65" t="s">
        <v>129</v>
      </c>
    </row>
    <row r="116" spans="1:8" ht="15">
      <c r="A116" s="53" t="s">
        <v>123</v>
      </c>
      <c r="B116" s="64"/>
      <c r="C116" s="64"/>
      <c r="D116" s="64"/>
      <c r="E116" s="64"/>
      <c r="F116" s="64"/>
      <c r="G116" s="66"/>
      <c r="H116" s="66"/>
    </row>
    <row r="117" spans="1:8" ht="15">
      <c r="A117" s="54" t="s">
        <v>124</v>
      </c>
      <c r="B117" s="46">
        <f>$I$4</f>
        <v>991.8849735044827</v>
      </c>
      <c r="C117" s="46">
        <f>$I$6</f>
        <v>1.0855428005683039</v>
      </c>
      <c r="D117" s="46">
        <f>$I$7</f>
        <v>2.8527984832614544</v>
      </c>
      <c r="E117" s="47">
        <v>0</v>
      </c>
      <c r="F117" s="46">
        <f>$I$8</f>
        <v>0.6669191128353337</v>
      </c>
      <c r="G117" s="51">
        <f>$I$9</f>
        <v>0.048739472334908385</v>
      </c>
      <c r="H117" s="58">
        <f aca="true" t="shared" si="21" ref="H117:H122">SUM(B117:G117)</f>
        <v>996.5389733734827</v>
      </c>
    </row>
    <row r="118" spans="1:8" ht="15">
      <c r="A118" s="54" t="s">
        <v>125</v>
      </c>
      <c r="B118" s="46">
        <f>$I$13</f>
        <v>0.00939627702812551</v>
      </c>
      <c r="C118" s="46">
        <f>$I$11</f>
        <v>4423.45133921822</v>
      </c>
      <c r="D118" s="46">
        <f>$I$14</f>
        <v>62.87875</v>
      </c>
      <c r="E118" s="47">
        <v>0</v>
      </c>
      <c r="F118" s="46">
        <f>$I$15</f>
        <v>0.625875</v>
      </c>
      <c r="G118" s="48">
        <v>0</v>
      </c>
      <c r="H118" s="59">
        <f t="shared" si="21"/>
        <v>4486.965360495247</v>
      </c>
    </row>
    <row r="119" spans="1:8" ht="15">
      <c r="A119" s="54" t="s">
        <v>126</v>
      </c>
      <c r="B119" s="46">
        <f>$I$19</f>
        <v>0.1496037229718745</v>
      </c>
      <c r="C119" s="46">
        <f>$I$20</f>
        <v>55.25125</v>
      </c>
      <c r="D119" s="46">
        <f>$I$17</f>
        <v>5959.361388165215</v>
      </c>
      <c r="E119" s="46">
        <f>$I$21</f>
        <v>0.0972142191142193</v>
      </c>
      <c r="F119" s="46">
        <f>$I$22</f>
        <v>3.3975</v>
      </c>
      <c r="G119" s="48">
        <v>0</v>
      </c>
      <c r="H119" s="59">
        <f t="shared" si="21"/>
        <v>6018.256956107301</v>
      </c>
    </row>
    <row r="120" spans="1:8" ht="15">
      <c r="A120" s="54" t="s">
        <v>127</v>
      </c>
      <c r="B120" s="47">
        <v>0</v>
      </c>
      <c r="C120" s="47">
        <v>0</v>
      </c>
      <c r="D120" s="46">
        <f>$I$26</f>
        <v>0</v>
      </c>
      <c r="E120" s="46">
        <f>$I$24</f>
        <v>19.8407054955711</v>
      </c>
      <c r="F120" s="47">
        <v>0</v>
      </c>
      <c r="G120" s="48">
        <v>0</v>
      </c>
      <c r="H120" s="59">
        <f t="shared" si="21"/>
        <v>19.8407054955711</v>
      </c>
    </row>
    <row r="121" spans="1:8" ht="15">
      <c r="A121" s="54" t="s">
        <v>130</v>
      </c>
      <c r="B121" s="46">
        <f>$I$30</f>
        <v>0.40800000000000003</v>
      </c>
      <c r="C121" s="46">
        <f>$I$31</f>
        <v>2.12875</v>
      </c>
      <c r="D121" s="46">
        <f>$I$32</f>
        <v>8.46125</v>
      </c>
      <c r="E121" s="47">
        <v>0</v>
      </c>
      <c r="F121" s="46">
        <f>$I$28</f>
        <v>1390.1558529435824</v>
      </c>
      <c r="G121" s="48">
        <v>0</v>
      </c>
      <c r="H121" s="59">
        <f t="shared" si="21"/>
        <v>1401.1538529435825</v>
      </c>
    </row>
    <row r="122" spans="1:8" ht="15">
      <c r="A122" s="54" t="s">
        <v>128</v>
      </c>
      <c r="B122" s="49">
        <v>0</v>
      </c>
      <c r="C122" s="49">
        <v>0</v>
      </c>
      <c r="D122" s="49">
        <v>0</v>
      </c>
      <c r="E122" s="49">
        <v>0</v>
      </c>
      <c r="F122" s="49">
        <v>0</v>
      </c>
      <c r="G122" s="50">
        <f>$I$34</f>
        <v>123.07396758481374</v>
      </c>
      <c r="H122" s="60">
        <f t="shared" si="21"/>
        <v>123.07396758481374</v>
      </c>
    </row>
    <row r="123" spans="1:8" ht="15">
      <c r="A123" s="53" t="s">
        <v>129</v>
      </c>
      <c r="B123" s="55">
        <f aca="true" t="shared" si="22" ref="B123:H123">SUM(B117:B122)</f>
        <v>992.4519735044827</v>
      </c>
      <c r="C123" s="56">
        <f t="shared" si="22"/>
        <v>4481.916882018788</v>
      </c>
      <c r="D123" s="56">
        <f t="shared" si="22"/>
        <v>6033.554186648477</v>
      </c>
      <c r="E123" s="56">
        <f t="shared" si="22"/>
        <v>19.937919714685318</v>
      </c>
      <c r="F123" s="56">
        <f t="shared" si="22"/>
        <v>1394.8461470564177</v>
      </c>
      <c r="G123" s="57">
        <f t="shared" si="22"/>
        <v>123.12270705714866</v>
      </c>
      <c r="H123" s="61">
        <f t="shared" si="22"/>
        <v>13045.829816</v>
      </c>
    </row>
    <row r="125" ht="15">
      <c r="A125" s="62">
        <v>1998</v>
      </c>
    </row>
    <row r="126" spans="1:8" ht="15">
      <c r="A126" s="52" t="s">
        <v>122</v>
      </c>
      <c r="B126" s="63" t="s">
        <v>124</v>
      </c>
      <c r="C126" s="63" t="s">
        <v>125</v>
      </c>
      <c r="D126" s="63" t="s">
        <v>126</v>
      </c>
      <c r="E126" s="63" t="s">
        <v>127</v>
      </c>
      <c r="F126" s="63" t="s">
        <v>130</v>
      </c>
      <c r="G126" s="65" t="s">
        <v>128</v>
      </c>
      <c r="H126" s="65" t="s">
        <v>129</v>
      </c>
    </row>
    <row r="127" spans="1:8" ht="15">
      <c r="A127" s="53" t="s">
        <v>123</v>
      </c>
      <c r="B127" s="64"/>
      <c r="C127" s="64"/>
      <c r="D127" s="64"/>
      <c r="E127" s="64"/>
      <c r="F127" s="64"/>
      <c r="G127" s="66"/>
      <c r="H127" s="66"/>
    </row>
    <row r="128" spans="1:8" ht="15">
      <c r="A128" s="54" t="s">
        <v>124</v>
      </c>
      <c r="B128" s="46">
        <f>$J$4</f>
        <v>996.0036734859825</v>
      </c>
      <c r="C128" s="46">
        <f>$J$6</f>
        <v>1.0190667159166316</v>
      </c>
      <c r="D128" s="46">
        <f>$J$7</f>
        <v>2.678099822491774</v>
      </c>
      <c r="E128" s="47">
        <v>0</v>
      </c>
      <c r="F128" s="46">
        <f>$J$8</f>
        <v>0.6260785569609361</v>
      </c>
      <c r="G128" s="51">
        <f>$J$9</f>
        <v>0.04575478183065835</v>
      </c>
      <c r="H128" s="58">
        <f aca="true" t="shared" si="23" ref="H128:H133">SUM(B128:G128)</f>
        <v>1000.3726733631825</v>
      </c>
    </row>
    <row r="129" spans="1:8" ht="15">
      <c r="A129" s="54" t="s">
        <v>125</v>
      </c>
      <c r="B129" s="46">
        <f>$J$13</f>
        <v>0.00939627702812551</v>
      </c>
      <c r="C129" s="46">
        <f>$J$11</f>
        <v>4446.635888403529</v>
      </c>
      <c r="D129" s="46">
        <f>$J$14</f>
        <v>62.87875</v>
      </c>
      <c r="E129" s="47">
        <v>0</v>
      </c>
      <c r="F129" s="46">
        <f>$J$15</f>
        <v>0.625875</v>
      </c>
      <c r="G129" s="48">
        <v>0</v>
      </c>
      <c r="H129" s="59">
        <f t="shared" si="23"/>
        <v>4510.149909680556</v>
      </c>
    </row>
    <row r="130" spans="1:8" ht="15">
      <c r="A130" s="54" t="s">
        <v>126</v>
      </c>
      <c r="B130" s="46">
        <f>$J$19</f>
        <v>0.1496037229718745</v>
      </c>
      <c r="C130" s="46">
        <f>$J$20</f>
        <v>55.25125</v>
      </c>
      <c r="D130" s="46">
        <f>$J$17</f>
        <v>5926.966200793433</v>
      </c>
      <c r="E130" s="46">
        <f>$J$21</f>
        <v>0.0972142191142193</v>
      </c>
      <c r="F130" s="46">
        <f>$J$22</f>
        <v>3.3975</v>
      </c>
      <c r="G130" s="48">
        <v>0</v>
      </c>
      <c r="H130" s="59">
        <f t="shared" si="23"/>
        <v>5985.861768735519</v>
      </c>
    </row>
    <row r="131" spans="1:8" ht="15">
      <c r="A131" s="54" t="s">
        <v>127</v>
      </c>
      <c r="B131" s="47">
        <v>0</v>
      </c>
      <c r="C131" s="47">
        <v>0</v>
      </c>
      <c r="D131" s="46">
        <f>$J$26</f>
        <v>0</v>
      </c>
      <c r="E131" s="46">
        <f>$J$24</f>
        <v>19.74349127645688</v>
      </c>
      <c r="F131" s="47">
        <v>0</v>
      </c>
      <c r="G131" s="48">
        <v>0</v>
      </c>
      <c r="H131" s="59">
        <f t="shared" si="23"/>
        <v>19.74349127645688</v>
      </c>
    </row>
    <row r="132" spans="1:8" ht="15">
      <c r="A132" s="54" t="s">
        <v>130</v>
      </c>
      <c r="B132" s="46">
        <f>$J$30</f>
        <v>0.4014</v>
      </c>
      <c r="C132" s="46">
        <f>$J$31</f>
        <v>2.12875</v>
      </c>
      <c r="D132" s="46">
        <f>$J$32</f>
        <v>8.46125</v>
      </c>
      <c r="E132" s="47">
        <v>0</v>
      </c>
      <c r="F132" s="46">
        <f>$J$28</f>
        <v>1396.1795732215196</v>
      </c>
      <c r="G132" s="48">
        <v>0</v>
      </c>
      <c r="H132" s="59">
        <f t="shared" si="23"/>
        <v>1407.1709732215195</v>
      </c>
    </row>
    <row r="133" spans="1:8" ht="15">
      <c r="A133" s="54" t="s">
        <v>128</v>
      </c>
      <c r="B133" s="49">
        <v>0</v>
      </c>
      <c r="C133" s="49">
        <v>0</v>
      </c>
      <c r="D133" s="49">
        <v>0</v>
      </c>
      <c r="E133" s="49">
        <v>0</v>
      </c>
      <c r="F133" s="49">
        <v>0</v>
      </c>
      <c r="G133" s="50">
        <f>$J$34</f>
        <v>122.53099972276371</v>
      </c>
      <c r="H133" s="60">
        <f t="shared" si="23"/>
        <v>122.53099972276371</v>
      </c>
    </row>
    <row r="134" spans="1:8" ht="15">
      <c r="A134" s="53" t="s">
        <v>129</v>
      </c>
      <c r="B134" s="55">
        <f aca="true" t="shared" si="24" ref="B134:H134">SUM(B128:B133)</f>
        <v>996.5640734859825</v>
      </c>
      <c r="C134" s="56">
        <f t="shared" si="24"/>
        <v>4505.034955119446</v>
      </c>
      <c r="D134" s="56">
        <f t="shared" si="24"/>
        <v>6000.984300615925</v>
      </c>
      <c r="E134" s="56">
        <f t="shared" si="24"/>
        <v>19.840705495571097</v>
      </c>
      <c r="F134" s="56">
        <f t="shared" si="24"/>
        <v>1400.8290267784805</v>
      </c>
      <c r="G134" s="57">
        <f t="shared" si="24"/>
        <v>122.57675450459436</v>
      </c>
      <c r="H134" s="61">
        <f t="shared" si="24"/>
        <v>13045.829815999998</v>
      </c>
    </row>
    <row r="136" ht="15">
      <c r="A136" s="62">
        <v>1999</v>
      </c>
    </row>
    <row r="137" spans="1:8" ht="15">
      <c r="A137" s="52" t="s">
        <v>122</v>
      </c>
      <c r="B137" s="63" t="s">
        <v>124</v>
      </c>
      <c r="C137" s="63" t="s">
        <v>125</v>
      </c>
      <c r="D137" s="63" t="s">
        <v>126</v>
      </c>
      <c r="E137" s="63" t="s">
        <v>127</v>
      </c>
      <c r="F137" s="63" t="s">
        <v>130</v>
      </c>
      <c r="G137" s="65" t="s">
        <v>128</v>
      </c>
      <c r="H137" s="65" t="s">
        <v>129</v>
      </c>
    </row>
    <row r="138" spans="1:8" ht="15">
      <c r="A138" s="53" t="s">
        <v>123</v>
      </c>
      <c r="B138" s="64"/>
      <c r="C138" s="64"/>
      <c r="D138" s="64"/>
      <c r="E138" s="64"/>
      <c r="F138" s="64"/>
      <c r="G138" s="66"/>
      <c r="H138" s="66"/>
    </row>
    <row r="139" spans="1:8" ht="15">
      <c r="A139" s="54" t="s">
        <v>124</v>
      </c>
      <c r="B139" s="46">
        <f>$K$4</f>
        <v>999.810573478182</v>
      </c>
      <c r="C139" s="46">
        <f>$K$6</f>
        <v>1.1984355200054555</v>
      </c>
      <c r="D139" s="46">
        <f>$K$7</f>
        <v>3.1494797183200456</v>
      </c>
      <c r="E139" s="47">
        <v>0</v>
      </c>
      <c r="F139" s="46">
        <f>$K$8</f>
        <v>0.736276407870755</v>
      </c>
      <c r="G139" s="51">
        <f>$K$9</f>
        <v>0.05380820990374403</v>
      </c>
      <c r="H139" s="58">
        <f aca="true" t="shared" si="25" ref="H139:H144">SUM(B139:G139)</f>
        <v>1004.9485733342821</v>
      </c>
    </row>
    <row r="140" spans="1:8" ht="15">
      <c r="A140" s="54" t="s">
        <v>125</v>
      </c>
      <c r="B140" s="46">
        <f>$K$13</f>
        <v>0.00939627702812551</v>
      </c>
      <c r="C140" s="46">
        <f>$K$11</f>
        <v>4447.186271601484</v>
      </c>
      <c r="D140" s="46">
        <f>$K$14</f>
        <v>62.87875</v>
      </c>
      <c r="E140" s="47">
        <v>0</v>
      </c>
      <c r="F140" s="46">
        <f>$K$15</f>
        <v>0.625875</v>
      </c>
      <c r="G140" s="48">
        <v>0</v>
      </c>
      <c r="H140" s="59">
        <f t="shared" si="25"/>
        <v>4510.700292878511</v>
      </c>
    </row>
    <row r="141" spans="1:8" ht="15">
      <c r="A141" s="54" t="s">
        <v>126</v>
      </c>
      <c r="B141" s="46">
        <f>$K$19</f>
        <v>0.1496037229718745</v>
      </c>
      <c r="C141" s="46">
        <f>$K$20</f>
        <v>55.25125</v>
      </c>
      <c r="D141" s="46">
        <f>$K$17</f>
        <v>5916.592805394734</v>
      </c>
      <c r="E141" s="46">
        <f>$K$21</f>
        <v>0.0972142191142193</v>
      </c>
      <c r="F141" s="46">
        <f>$K$22</f>
        <v>3.3975</v>
      </c>
      <c r="G141" s="48">
        <v>0</v>
      </c>
      <c r="H141" s="59">
        <f t="shared" si="25"/>
        <v>5975.48837333682</v>
      </c>
    </row>
    <row r="142" spans="1:8" ht="15">
      <c r="A142" s="54" t="s">
        <v>127</v>
      </c>
      <c r="B142" s="47">
        <v>0</v>
      </c>
      <c r="C142" s="47">
        <v>0</v>
      </c>
      <c r="D142" s="46">
        <f>$K$26</f>
        <v>0</v>
      </c>
      <c r="E142" s="46">
        <f>$K$24</f>
        <v>19.646277057342658</v>
      </c>
      <c r="F142" s="47">
        <v>0</v>
      </c>
      <c r="G142" s="48">
        <v>0</v>
      </c>
      <c r="H142" s="59">
        <f t="shared" si="25"/>
        <v>19.646277057342658</v>
      </c>
    </row>
    <row r="143" spans="1:8" ht="15">
      <c r="A143" s="54" t="s">
        <v>130</v>
      </c>
      <c r="B143" s="46">
        <f>$K$30</f>
        <v>0.3982</v>
      </c>
      <c r="C143" s="46">
        <f>$K$31</f>
        <v>2.12875</v>
      </c>
      <c r="D143" s="46">
        <f>$K$32</f>
        <v>8.46125</v>
      </c>
      <c r="E143" s="47">
        <v>0</v>
      </c>
      <c r="F143" s="46">
        <f>$K$28</f>
        <v>1402.1260742960644</v>
      </c>
      <c r="G143" s="48">
        <v>0</v>
      </c>
      <c r="H143" s="59">
        <f t="shared" si="25"/>
        <v>1413.1142742960644</v>
      </c>
    </row>
    <row r="144" spans="1:8" ht="15">
      <c r="A144" s="54" t="s">
        <v>128</v>
      </c>
      <c r="B144" s="49">
        <v>0</v>
      </c>
      <c r="C144" s="49">
        <v>0</v>
      </c>
      <c r="D144" s="49">
        <v>0</v>
      </c>
      <c r="E144" s="49">
        <v>0</v>
      </c>
      <c r="F144" s="49">
        <v>0</v>
      </c>
      <c r="G144" s="50">
        <f>$K$34</f>
        <v>121.93202509697906</v>
      </c>
      <c r="H144" s="60">
        <f t="shared" si="25"/>
        <v>121.93202509697906</v>
      </c>
    </row>
    <row r="145" spans="1:8" ht="15">
      <c r="A145" s="53" t="s">
        <v>129</v>
      </c>
      <c r="B145" s="55">
        <f aca="true" t="shared" si="26" ref="B145:H145">SUM(B139:B144)</f>
        <v>1000.367773478182</v>
      </c>
      <c r="C145" s="56">
        <f t="shared" si="26"/>
        <v>4505.76470712149</v>
      </c>
      <c r="D145" s="56">
        <f t="shared" si="26"/>
        <v>5991.082285113054</v>
      </c>
      <c r="E145" s="56">
        <f t="shared" si="26"/>
        <v>19.743491276456876</v>
      </c>
      <c r="F145" s="56">
        <f t="shared" si="26"/>
        <v>1406.8857257039351</v>
      </c>
      <c r="G145" s="57">
        <f t="shared" si="26"/>
        <v>121.98583330688281</v>
      </c>
      <c r="H145" s="61">
        <f t="shared" si="26"/>
        <v>13045.829816</v>
      </c>
    </row>
    <row r="147" ht="15">
      <c r="A147" s="62">
        <v>2000</v>
      </c>
    </row>
    <row r="148" spans="1:8" ht="15">
      <c r="A148" s="52" t="s">
        <v>122</v>
      </c>
      <c r="B148" s="63" t="s">
        <v>124</v>
      </c>
      <c r="C148" s="63" t="s">
        <v>125</v>
      </c>
      <c r="D148" s="63" t="s">
        <v>126</v>
      </c>
      <c r="E148" s="63" t="s">
        <v>127</v>
      </c>
      <c r="F148" s="63" t="s">
        <v>130</v>
      </c>
      <c r="G148" s="65" t="s">
        <v>128</v>
      </c>
      <c r="H148" s="65" t="s">
        <v>129</v>
      </c>
    </row>
    <row r="149" spans="1:8" ht="15">
      <c r="A149" s="53" t="s">
        <v>123</v>
      </c>
      <c r="B149" s="64"/>
      <c r="C149" s="64"/>
      <c r="D149" s="64"/>
      <c r="E149" s="64"/>
      <c r="F149" s="64"/>
      <c r="G149" s="66"/>
      <c r="H149" s="66"/>
    </row>
    <row r="150" spans="1:8" ht="15">
      <c r="A150" s="54" t="s">
        <v>124</v>
      </c>
      <c r="B150" s="46">
        <f>$L$4</f>
        <v>1004.2547661341478</v>
      </c>
      <c r="C150" s="46">
        <f>$L$6</f>
        <v>1.3248239854670958</v>
      </c>
      <c r="D150" s="46">
        <f>$L$7</f>
        <v>3.8421802584471063</v>
      </c>
      <c r="E150" s="47">
        <v>0</v>
      </c>
      <c r="F150" s="46">
        <f>$L$8</f>
        <v>0.7053815856023672</v>
      </c>
      <c r="G150" s="51">
        <f>$L$9</f>
        <v>0.07361400358343055</v>
      </c>
      <c r="H150" s="58">
        <f aca="true" t="shared" si="27" ref="H150:H155">SUM(B150:G150)</f>
        <v>1010.2007659672478</v>
      </c>
    </row>
    <row r="151" spans="1:8" ht="15">
      <c r="A151" s="54" t="s">
        <v>125</v>
      </c>
      <c r="B151" s="46">
        <f>$L$13</f>
        <v>0.00239</v>
      </c>
      <c r="C151" s="46">
        <f>$L$11</f>
        <v>4436.229378153928</v>
      </c>
      <c r="D151" s="46">
        <f>$L$14</f>
        <v>35.440370813566666</v>
      </c>
      <c r="E151" s="47">
        <v>0</v>
      </c>
      <c r="F151" s="46">
        <f>$L$15</f>
        <v>0.11476678244444444</v>
      </c>
      <c r="G151" s="48">
        <v>0</v>
      </c>
      <c r="H151" s="59">
        <f t="shared" si="27"/>
        <v>4471.786905749939</v>
      </c>
    </row>
    <row r="152" spans="1:8" ht="15">
      <c r="A152" s="54" t="s">
        <v>126</v>
      </c>
      <c r="B152" s="46">
        <f>$L$19</f>
        <v>0.7829046692673992</v>
      </c>
      <c r="C152" s="46">
        <f>$L$20</f>
        <v>72.65814878766668</v>
      </c>
      <c r="D152" s="46">
        <f>$L$17</f>
        <v>5927.045078672614</v>
      </c>
      <c r="E152" s="46">
        <f>$L$21</f>
        <v>0.0972142191142193</v>
      </c>
      <c r="F152" s="46">
        <f>$L$22</f>
        <v>4.785988143777778</v>
      </c>
      <c r="G152" s="48">
        <v>0</v>
      </c>
      <c r="H152" s="59">
        <f t="shared" si="27"/>
        <v>6005.36933449244</v>
      </c>
    </row>
    <row r="153" spans="1:8" ht="15">
      <c r="A153" s="54" t="s">
        <v>127</v>
      </c>
      <c r="B153" s="47">
        <v>0</v>
      </c>
      <c r="C153" s="47">
        <v>0</v>
      </c>
      <c r="D153" s="46">
        <f>$L$26</f>
        <v>0</v>
      </c>
      <c r="E153" s="46">
        <f>$L$24</f>
        <v>19.54906283822844</v>
      </c>
      <c r="F153" s="47">
        <v>0</v>
      </c>
      <c r="G153" s="48">
        <v>0</v>
      </c>
      <c r="H153" s="59">
        <f t="shared" si="27"/>
        <v>19.54906283822844</v>
      </c>
    </row>
    <row r="154" spans="1:8" ht="15">
      <c r="A154" s="54" t="s">
        <v>130</v>
      </c>
      <c r="B154" s="46">
        <f>$L$30</f>
        <v>0.04192</v>
      </c>
      <c r="C154" s="46">
        <f>$L$31</f>
        <v>4.565743323</v>
      </c>
      <c r="D154" s="46">
        <f>$L$32</f>
        <v>5.301527993444445</v>
      </c>
      <c r="E154" s="47">
        <v>0</v>
      </c>
      <c r="F154" s="46">
        <f>$L$28</f>
        <v>1407.7423360858656</v>
      </c>
      <c r="G154" s="48">
        <v>0</v>
      </c>
      <c r="H154" s="59">
        <f t="shared" si="27"/>
        <v>1417.6515274023102</v>
      </c>
    </row>
    <row r="155" spans="1:8" ht="15">
      <c r="A155" s="54" t="s">
        <v>128</v>
      </c>
      <c r="B155" s="49">
        <v>0</v>
      </c>
      <c r="C155" s="49">
        <v>0</v>
      </c>
      <c r="D155" s="49">
        <v>0</v>
      </c>
      <c r="E155" s="49">
        <v>0</v>
      </c>
      <c r="F155" s="49">
        <v>0</v>
      </c>
      <c r="G155" s="50">
        <f>$L$34</f>
        <v>121.27221954983389</v>
      </c>
      <c r="H155" s="60">
        <f t="shared" si="27"/>
        <v>121.27221954983389</v>
      </c>
    </row>
    <row r="156" spans="1:8" ht="15">
      <c r="A156" s="53" t="s">
        <v>129</v>
      </c>
      <c r="B156" s="55">
        <f aca="true" t="shared" si="28" ref="B156:H156">SUM(B150:B155)</f>
        <v>1005.0819808034151</v>
      </c>
      <c r="C156" s="56">
        <f t="shared" si="28"/>
        <v>4514.778094250062</v>
      </c>
      <c r="D156" s="56">
        <f t="shared" si="28"/>
        <v>5971.6291577380725</v>
      </c>
      <c r="E156" s="56">
        <f t="shared" si="28"/>
        <v>19.646277057342658</v>
      </c>
      <c r="F156" s="56">
        <f t="shared" si="28"/>
        <v>1413.3484725976903</v>
      </c>
      <c r="G156" s="57">
        <f t="shared" si="28"/>
        <v>121.34583355341732</v>
      </c>
      <c r="H156" s="61">
        <f t="shared" si="28"/>
        <v>13045.829816</v>
      </c>
    </row>
    <row r="158" ht="15">
      <c r="A158" s="62">
        <v>2001</v>
      </c>
    </row>
    <row r="159" spans="1:8" ht="15">
      <c r="A159" s="52" t="s">
        <v>122</v>
      </c>
      <c r="B159" s="63" t="s">
        <v>124</v>
      </c>
      <c r="C159" s="63" t="s">
        <v>125</v>
      </c>
      <c r="D159" s="63" t="s">
        <v>126</v>
      </c>
      <c r="E159" s="63" t="s">
        <v>127</v>
      </c>
      <c r="F159" s="63" t="s">
        <v>130</v>
      </c>
      <c r="G159" s="65" t="s">
        <v>128</v>
      </c>
      <c r="H159" s="65" t="s">
        <v>129</v>
      </c>
    </row>
    <row r="160" spans="1:8" ht="15">
      <c r="A160" s="53" t="s">
        <v>123</v>
      </c>
      <c r="B160" s="64"/>
      <c r="C160" s="64"/>
      <c r="D160" s="64"/>
      <c r="E160" s="64"/>
      <c r="F160" s="64"/>
      <c r="G160" s="66"/>
      <c r="H160" s="66"/>
    </row>
    <row r="161" spans="1:8" ht="15">
      <c r="A161" s="54" t="s">
        <v>124</v>
      </c>
      <c r="B161" s="46">
        <f>$M$4</f>
        <v>1009.4237147031188</v>
      </c>
      <c r="C161" s="46">
        <f>$M$6</f>
        <v>1.3121238563548376</v>
      </c>
      <c r="D161" s="46">
        <f>$M$7</f>
        <v>3.8053480559129387</v>
      </c>
      <c r="E161" s="47">
        <v>0</v>
      </c>
      <c r="F161" s="46">
        <f>$M$8</f>
        <v>0.6986196026455136</v>
      </c>
      <c r="G161" s="51">
        <f>$M$9</f>
        <v>0.07290831938671051</v>
      </c>
      <c r="H161" s="58">
        <f aca="true" t="shared" si="29" ref="H161:H166">SUM(B161:G161)</f>
        <v>1015.3127145374187</v>
      </c>
    </row>
    <row r="162" spans="1:8" ht="15">
      <c r="A162" s="54" t="s">
        <v>125</v>
      </c>
      <c r="B162" s="46">
        <f>$M$13</f>
        <v>0.00239</v>
      </c>
      <c r="C162" s="46">
        <f>$M$11</f>
        <v>4440.780228218484</v>
      </c>
      <c r="D162" s="46">
        <f>$M$14</f>
        <v>35.440370813566666</v>
      </c>
      <c r="E162" s="47">
        <v>0</v>
      </c>
      <c r="F162" s="46">
        <f>$M$15</f>
        <v>0.11476678244444444</v>
      </c>
      <c r="G162" s="48">
        <v>0</v>
      </c>
      <c r="H162" s="59">
        <f t="shared" si="29"/>
        <v>4476.337755814495</v>
      </c>
    </row>
    <row r="163" spans="1:8" ht="15">
      <c r="A163" s="54" t="s">
        <v>126</v>
      </c>
      <c r="B163" s="46">
        <f>$M$19</f>
        <v>0.9525928212578184</v>
      </c>
      <c r="C163" s="46">
        <f>$M$20</f>
        <v>72.65814878766668</v>
      </c>
      <c r="D163" s="46">
        <f>$M$17</f>
        <v>5913.015815236083</v>
      </c>
      <c r="E163" s="46">
        <f>$M$21</f>
        <v>0.0972142191142193</v>
      </c>
      <c r="F163" s="46">
        <f>$M$22</f>
        <v>4.785988143777778</v>
      </c>
      <c r="G163" s="48">
        <v>0</v>
      </c>
      <c r="H163" s="59">
        <f t="shared" si="29"/>
        <v>5991.509759207899</v>
      </c>
    </row>
    <row r="164" spans="1:8" ht="15">
      <c r="A164" s="54" t="s">
        <v>127</v>
      </c>
      <c r="B164" s="47">
        <v>0</v>
      </c>
      <c r="C164" s="47">
        <v>0</v>
      </c>
      <c r="D164" s="46">
        <f>$M$26</f>
        <v>0</v>
      </c>
      <c r="E164" s="46">
        <f>$M$24</f>
        <v>19.451848619114223</v>
      </c>
      <c r="F164" s="47">
        <v>0</v>
      </c>
      <c r="G164" s="48">
        <v>0</v>
      </c>
      <c r="H164" s="59">
        <f t="shared" si="29"/>
        <v>19.451848619114223</v>
      </c>
    </row>
    <row r="165" spans="1:8" ht="15">
      <c r="A165" s="54" t="s">
        <v>130</v>
      </c>
      <c r="B165" s="46">
        <f>$M$30</f>
        <v>0.04192</v>
      </c>
      <c r="C165" s="46">
        <f>$M$31</f>
        <v>4.565743323</v>
      </c>
      <c r="D165" s="46">
        <f>$M$32</f>
        <v>5.301527993444445</v>
      </c>
      <c r="E165" s="47">
        <v>0</v>
      </c>
      <c r="F165" s="46">
        <f>$M$28</f>
        <v>1412.745717077344</v>
      </c>
      <c r="G165" s="48">
        <v>0</v>
      </c>
      <c r="H165" s="59">
        <f t="shared" si="29"/>
        <v>1422.6549083937884</v>
      </c>
    </row>
    <row r="166" spans="1:8" ht="15">
      <c r="A166" s="54" t="s">
        <v>128</v>
      </c>
      <c r="B166" s="49">
        <v>0</v>
      </c>
      <c r="C166" s="49">
        <v>0</v>
      </c>
      <c r="D166" s="49">
        <v>0</v>
      </c>
      <c r="E166" s="49">
        <v>0</v>
      </c>
      <c r="F166" s="49">
        <v>0</v>
      </c>
      <c r="G166" s="50">
        <f>$M$34</f>
        <v>120.56282942728365</v>
      </c>
      <c r="H166" s="60">
        <f t="shared" si="29"/>
        <v>120.56282942728365</v>
      </c>
    </row>
    <row r="167" spans="1:8" ht="15">
      <c r="A167" s="53" t="s">
        <v>129</v>
      </c>
      <c r="B167" s="55">
        <f aca="true" t="shared" si="30" ref="B167:H167">SUM(B161:B166)</f>
        <v>1010.4206175243766</v>
      </c>
      <c r="C167" s="56">
        <f t="shared" si="30"/>
        <v>4519.316244185505</v>
      </c>
      <c r="D167" s="56">
        <f t="shared" si="30"/>
        <v>5957.563062099007</v>
      </c>
      <c r="E167" s="56">
        <f t="shared" si="30"/>
        <v>19.54906283822844</v>
      </c>
      <c r="F167" s="56">
        <f t="shared" si="30"/>
        <v>1418.3450916062116</v>
      </c>
      <c r="G167" s="57">
        <f t="shared" si="30"/>
        <v>120.63573774667036</v>
      </c>
      <c r="H167" s="61">
        <f t="shared" si="30"/>
        <v>13045.829815999998</v>
      </c>
    </row>
    <row r="169" ht="15">
      <c r="A169" s="62">
        <v>2002</v>
      </c>
    </row>
    <row r="170" spans="1:8" ht="15">
      <c r="A170" s="52" t="s">
        <v>122</v>
      </c>
      <c r="B170" s="63" t="s">
        <v>124</v>
      </c>
      <c r="C170" s="63" t="s">
        <v>125</v>
      </c>
      <c r="D170" s="63" t="s">
        <v>126</v>
      </c>
      <c r="E170" s="63" t="s">
        <v>127</v>
      </c>
      <c r="F170" s="63" t="s">
        <v>130</v>
      </c>
      <c r="G170" s="65" t="s">
        <v>128</v>
      </c>
      <c r="H170" s="65" t="s">
        <v>129</v>
      </c>
    </row>
    <row r="171" spans="1:8" ht="15">
      <c r="A171" s="53" t="s">
        <v>123</v>
      </c>
      <c r="B171" s="64"/>
      <c r="C171" s="64"/>
      <c r="D171" s="64"/>
      <c r="E171" s="64"/>
      <c r="F171" s="64"/>
      <c r="G171" s="66"/>
      <c r="H171" s="66"/>
    </row>
    <row r="172" spans="1:8" ht="15">
      <c r="A172" s="54" t="s">
        <v>124</v>
      </c>
      <c r="B172" s="46">
        <f>$N$4</f>
        <v>1014.2456426660619</v>
      </c>
      <c r="C172" s="46">
        <f>$N$6</f>
        <v>1.1931437003348362</v>
      </c>
      <c r="D172" s="46">
        <f>$N$7</f>
        <v>3.4602884769637923</v>
      </c>
      <c r="E172" s="47">
        <v>0</v>
      </c>
      <c r="F172" s="46">
        <f>$N$8</f>
        <v>0.635270499648246</v>
      </c>
      <c r="G172" s="51">
        <f>$N$9</f>
        <v>0.06629717275312545</v>
      </c>
      <c r="H172" s="58">
        <f aca="true" t="shared" si="31" ref="H172:H177">SUM(B172:G172)</f>
        <v>1019.600642515762</v>
      </c>
    </row>
    <row r="173" spans="1:8" ht="15">
      <c r="A173" s="54" t="s">
        <v>125</v>
      </c>
      <c r="B173" s="46">
        <f>$N$13</f>
        <v>0.00239</v>
      </c>
      <c r="C173" s="46">
        <f>$N$11</f>
        <v>4423.013110596495</v>
      </c>
      <c r="D173" s="46">
        <f>$N$14</f>
        <v>35.440370813566666</v>
      </c>
      <c r="E173" s="47">
        <v>0</v>
      </c>
      <c r="F173" s="46">
        <f>$N$15</f>
        <v>0.11476678244444444</v>
      </c>
      <c r="G173" s="48">
        <v>0</v>
      </c>
      <c r="H173" s="59">
        <f t="shared" si="31"/>
        <v>4458.570638192506</v>
      </c>
    </row>
    <row r="174" spans="1:8" ht="15">
      <c r="A174" s="54" t="s">
        <v>126</v>
      </c>
      <c r="B174" s="46">
        <f>$N$19</f>
        <v>1.262619352445952</v>
      </c>
      <c r="C174" s="46">
        <f>$N$20</f>
        <v>72.65814878766668</v>
      </c>
      <c r="D174" s="46">
        <f>$N$17</f>
        <v>5922.013046528263</v>
      </c>
      <c r="E174" s="46">
        <f>$N$21</f>
        <v>0.09721421911421749</v>
      </c>
      <c r="F174" s="46">
        <f>$N$22</f>
        <v>4.785988143777778</v>
      </c>
      <c r="G174" s="48">
        <v>0</v>
      </c>
      <c r="H174" s="59">
        <f t="shared" si="31"/>
        <v>6000.817017031268</v>
      </c>
    </row>
    <row r="175" spans="1:8" ht="15">
      <c r="A175" s="54" t="s">
        <v>127</v>
      </c>
      <c r="B175" s="47">
        <v>0</v>
      </c>
      <c r="C175" s="47">
        <v>0</v>
      </c>
      <c r="D175" s="46">
        <f>$N$26</f>
        <v>0</v>
      </c>
      <c r="E175" s="46">
        <f>$N$24</f>
        <v>19.354634400000002</v>
      </c>
      <c r="F175" s="47">
        <v>0</v>
      </c>
      <c r="G175" s="48">
        <v>0</v>
      </c>
      <c r="H175" s="59">
        <f t="shared" si="31"/>
        <v>19.354634400000002</v>
      </c>
    </row>
    <row r="176" spans="1:8" ht="15">
      <c r="A176" s="54" t="s">
        <v>130</v>
      </c>
      <c r="B176" s="46">
        <f>$N$30</f>
        <v>0.04192</v>
      </c>
      <c r="C176" s="46">
        <f>$N$31</f>
        <v>4.565743323</v>
      </c>
      <c r="D176" s="46">
        <f>$N$32</f>
        <v>5.301527993444445</v>
      </c>
      <c r="E176" s="47">
        <v>0</v>
      </c>
      <c r="F176" s="46">
        <f>$N$28</f>
        <v>1417.7773916288425</v>
      </c>
      <c r="G176" s="48">
        <v>0</v>
      </c>
      <c r="H176" s="59">
        <f t="shared" si="31"/>
        <v>1427.686582945287</v>
      </c>
    </row>
    <row r="177" spans="1:8" ht="15">
      <c r="A177" s="54" t="s">
        <v>128</v>
      </c>
      <c r="B177" s="49">
        <v>0</v>
      </c>
      <c r="C177" s="49">
        <v>0</v>
      </c>
      <c r="D177" s="49">
        <v>0</v>
      </c>
      <c r="E177" s="49">
        <v>0</v>
      </c>
      <c r="F177" s="49">
        <v>0</v>
      </c>
      <c r="G177" s="50">
        <f>$N$34</f>
        <v>119.80030091517844</v>
      </c>
      <c r="H177" s="60">
        <f t="shared" si="31"/>
        <v>119.80030091517844</v>
      </c>
    </row>
    <row r="178" spans="1:8" ht="15">
      <c r="A178" s="53" t="s">
        <v>129</v>
      </c>
      <c r="B178" s="55">
        <f aca="true" t="shared" si="32" ref="B178:H178">SUM(B172:B177)</f>
        <v>1015.5525720185079</v>
      </c>
      <c r="C178" s="56">
        <f t="shared" si="32"/>
        <v>4501.430146407496</v>
      </c>
      <c r="D178" s="56">
        <f t="shared" si="32"/>
        <v>5966.215233812238</v>
      </c>
      <c r="E178" s="56">
        <f t="shared" si="32"/>
        <v>19.45184861911422</v>
      </c>
      <c r="F178" s="56">
        <f t="shared" si="32"/>
        <v>1423.313417054713</v>
      </c>
      <c r="G178" s="57">
        <f t="shared" si="32"/>
        <v>119.86659808793156</v>
      </c>
      <c r="H178" s="61">
        <f t="shared" si="32"/>
        <v>13045.829816000001</v>
      </c>
    </row>
    <row r="180" ht="15">
      <c r="A180" s="62">
        <v>2003</v>
      </c>
    </row>
    <row r="181" spans="1:8" ht="15">
      <c r="A181" s="52" t="s">
        <v>122</v>
      </c>
      <c r="B181" s="63" t="s">
        <v>124</v>
      </c>
      <c r="C181" s="63" t="s">
        <v>125</v>
      </c>
      <c r="D181" s="63" t="s">
        <v>126</v>
      </c>
      <c r="E181" s="63" t="s">
        <v>127</v>
      </c>
      <c r="F181" s="63" t="s">
        <v>130</v>
      </c>
      <c r="G181" s="65" t="s">
        <v>128</v>
      </c>
      <c r="H181" s="65" t="s">
        <v>129</v>
      </c>
    </row>
    <row r="182" spans="1:8" ht="15">
      <c r="A182" s="53" t="s">
        <v>123</v>
      </c>
      <c r="B182" s="64"/>
      <c r="C182" s="64"/>
      <c r="D182" s="64"/>
      <c r="E182" s="64"/>
      <c r="F182" s="64"/>
      <c r="G182" s="66"/>
      <c r="H182" s="66"/>
    </row>
    <row r="183" spans="1:8" ht="15">
      <c r="A183" s="54" t="s">
        <v>124</v>
      </c>
      <c r="B183" s="46">
        <f>$O$4</f>
        <v>1018.3771054988338</v>
      </c>
      <c r="C183" s="46">
        <f>$O$6</f>
        <v>1.3105641915883943</v>
      </c>
      <c r="D183" s="46">
        <f>$O$7</f>
        <v>3.800824803585716</v>
      </c>
      <c r="E183" s="47">
        <v>0</v>
      </c>
      <c r="F183" s="46">
        <f>$O$8</f>
        <v>0.6977891837989119</v>
      </c>
      <c r="G183" s="51">
        <f>$O$9</f>
        <v>0.07282165642697745</v>
      </c>
      <c r="H183" s="58">
        <f aca="true" t="shared" si="33" ref="H183:H188">SUM(B183:G183)</f>
        <v>1024.2591053342335</v>
      </c>
    </row>
    <row r="184" spans="1:8" ht="15">
      <c r="A184" s="54" t="s">
        <v>125</v>
      </c>
      <c r="B184" s="46">
        <f>$O$13</f>
        <v>0.00239</v>
      </c>
      <c r="C184" s="46">
        <f>$O$11</f>
        <v>4373.296231300868</v>
      </c>
      <c r="D184" s="46">
        <f>$O$14</f>
        <v>35.440370813566666</v>
      </c>
      <c r="E184" s="47">
        <v>0</v>
      </c>
      <c r="F184" s="46">
        <f>$O$15</f>
        <v>0.11476678244444444</v>
      </c>
      <c r="G184" s="48">
        <v>0</v>
      </c>
      <c r="H184" s="59">
        <f t="shared" si="33"/>
        <v>4408.853758896879</v>
      </c>
    </row>
    <row r="185" spans="1:8" ht="15">
      <c r="A185" s="54" t="s">
        <v>126</v>
      </c>
      <c r="B185" s="46">
        <f>$O$19</f>
        <v>1.4058614945993637</v>
      </c>
      <c r="C185" s="46">
        <f>$O$20</f>
        <v>72.65814878766668</v>
      </c>
      <c r="D185" s="46">
        <f>$O$17</f>
        <v>5962.869372046667</v>
      </c>
      <c r="E185" s="46">
        <f>$O$21</f>
        <v>0</v>
      </c>
      <c r="F185" s="46">
        <f>$O$22</f>
        <v>4.785988143777778</v>
      </c>
      <c r="G185" s="48">
        <v>0</v>
      </c>
      <c r="H185" s="59">
        <f t="shared" si="33"/>
        <v>6041.7193704727115</v>
      </c>
    </row>
    <row r="186" spans="1:8" ht="15">
      <c r="A186" s="54" t="s">
        <v>127</v>
      </c>
      <c r="B186" s="47">
        <v>0</v>
      </c>
      <c r="C186" s="47">
        <v>0</v>
      </c>
      <c r="D186" s="46">
        <f>$O$26</f>
        <v>0.009269999999999999</v>
      </c>
      <c r="E186" s="46">
        <f>$O$24</f>
        <v>19.354634400000002</v>
      </c>
      <c r="F186" s="47">
        <v>0</v>
      </c>
      <c r="G186" s="48">
        <v>0</v>
      </c>
      <c r="H186" s="59">
        <f t="shared" si="33"/>
        <v>19.363904400000003</v>
      </c>
    </row>
    <row r="187" spans="1:8" ht="15">
      <c r="A187" s="54" t="s">
        <v>130</v>
      </c>
      <c r="B187" s="46">
        <f>$O$30</f>
        <v>0.04192</v>
      </c>
      <c r="C187" s="46">
        <f>$O$31</f>
        <v>4.565743323</v>
      </c>
      <c r="D187" s="46">
        <f>$O$32</f>
        <v>5.301527993444445</v>
      </c>
      <c r="E187" s="47">
        <v>0</v>
      </c>
      <c r="F187" s="46">
        <f>$O$28</f>
        <v>1422.746132286767</v>
      </c>
      <c r="G187" s="48">
        <v>0</v>
      </c>
      <c r="H187" s="59">
        <f t="shared" si="33"/>
        <v>1432.6553236032116</v>
      </c>
    </row>
    <row r="188" spans="1:8" ht="15">
      <c r="A188" s="54" t="s">
        <v>128</v>
      </c>
      <c r="B188" s="49">
        <v>0</v>
      </c>
      <c r="C188" s="49">
        <v>0</v>
      </c>
      <c r="D188" s="49">
        <v>0</v>
      </c>
      <c r="E188" s="49">
        <v>0</v>
      </c>
      <c r="F188" s="49">
        <v>0</v>
      </c>
      <c r="G188" s="50">
        <f>$O$34</f>
        <v>118.97835329296382</v>
      </c>
      <c r="H188" s="60">
        <f t="shared" si="33"/>
        <v>118.97835329296382</v>
      </c>
    </row>
    <row r="189" spans="1:8" ht="15">
      <c r="A189" s="53" t="s">
        <v>129</v>
      </c>
      <c r="B189" s="55">
        <f aca="true" t="shared" si="34" ref="B189:H189">SUM(B183:B188)</f>
        <v>1019.8272769934331</v>
      </c>
      <c r="C189" s="56">
        <f t="shared" si="34"/>
        <v>4451.830687603123</v>
      </c>
      <c r="D189" s="56">
        <f t="shared" si="34"/>
        <v>6007.421365657264</v>
      </c>
      <c r="E189" s="56">
        <f t="shared" si="34"/>
        <v>19.354634400000002</v>
      </c>
      <c r="F189" s="56">
        <f t="shared" si="34"/>
        <v>1428.3446763967881</v>
      </c>
      <c r="G189" s="57">
        <f t="shared" si="34"/>
        <v>119.0511749493908</v>
      </c>
      <c r="H189" s="61">
        <f t="shared" si="34"/>
        <v>13045.829815999998</v>
      </c>
    </row>
    <row r="191" ht="15">
      <c r="A191" s="62">
        <v>2004</v>
      </c>
    </row>
    <row r="192" spans="1:8" ht="15">
      <c r="A192" s="52" t="s">
        <v>122</v>
      </c>
      <c r="B192" s="63" t="s">
        <v>124</v>
      </c>
      <c r="C192" s="63" t="s">
        <v>125</v>
      </c>
      <c r="D192" s="63" t="s">
        <v>126</v>
      </c>
      <c r="E192" s="63" t="s">
        <v>127</v>
      </c>
      <c r="F192" s="63" t="s">
        <v>130</v>
      </c>
      <c r="G192" s="65" t="s">
        <v>128</v>
      </c>
      <c r="H192" s="65" t="s">
        <v>129</v>
      </c>
    </row>
    <row r="193" spans="1:8" ht="15">
      <c r="A193" s="53" t="s">
        <v>123</v>
      </c>
      <c r="B193" s="64"/>
      <c r="C193" s="64"/>
      <c r="D193" s="64"/>
      <c r="E193" s="64"/>
      <c r="F193" s="64"/>
      <c r="G193" s="66"/>
      <c r="H193" s="66"/>
    </row>
    <row r="194" spans="1:8" ht="15">
      <c r="A194" s="54" t="s">
        <v>124</v>
      </c>
      <c r="B194" s="46">
        <f>$P$4</f>
        <v>1023.2090620266615</v>
      </c>
      <c r="C194" s="46">
        <f>$P$6</f>
        <v>1.0307157344824311</v>
      </c>
      <c r="D194" s="46">
        <f>$P$7</f>
        <v>2.989223995444913</v>
      </c>
      <c r="E194" s="47">
        <v>0</v>
      </c>
      <c r="F194" s="46">
        <f>$P$8</f>
        <v>0.5487882972153384</v>
      </c>
      <c r="G194" s="51">
        <f>$P$9</f>
        <v>0.057271843357317005</v>
      </c>
      <c r="H194" s="58">
        <f aca="true" t="shared" si="35" ref="H194:H199">SUM(B194:G194)</f>
        <v>1027.8350618971615</v>
      </c>
    </row>
    <row r="195" spans="1:8" ht="15">
      <c r="A195" s="54" t="s">
        <v>125</v>
      </c>
      <c r="B195" s="46">
        <f>$P$13</f>
        <v>0.00239</v>
      </c>
      <c r="C195" s="46">
        <f>$P$11</f>
        <v>4356.849749529421</v>
      </c>
      <c r="D195" s="46">
        <f>$P$14</f>
        <v>35.440370813566666</v>
      </c>
      <c r="E195" s="47">
        <v>0</v>
      </c>
      <c r="F195" s="46">
        <f>$P$15</f>
        <v>0.11476678244444444</v>
      </c>
      <c r="G195" s="48">
        <v>0</v>
      </c>
      <c r="H195" s="59">
        <f t="shared" si="35"/>
        <v>4392.407277125432</v>
      </c>
    </row>
    <row r="196" spans="1:8" ht="15">
      <c r="A196" s="54" t="s">
        <v>126</v>
      </c>
      <c r="B196" s="46">
        <f>$P$19</f>
        <v>0.7488475366986187</v>
      </c>
      <c r="C196" s="46">
        <f>$P$20</f>
        <v>72.65814878766668</v>
      </c>
      <c r="D196" s="46">
        <f>$P$17</f>
        <v>5972.170140468599</v>
      </c>
      <c r="E196" s="46">
        <f>$P$21</f>
        <v>0</v>
      </c>
      <c r="F196" s="46">
        <f>$P$22</f>
        <v>4.785988143777778</v>
      </c>
      <c r="G196" s="48">
        <v>0</v>
      </c>
      <c r="H196" s="59">
        <f t="shared" si="35"/>
        <v>6050.363124936743</v>
      </c>
    </row>
    <row r="197" spans="1:8" ht="15">
      <c r="A197" s="54" t="s">
        <v>127</v>
      </c>
      <c r="B197" s="47">
        <v>0</v>
      </c>
      <c r="C197" s="47">
        <v>0</v>
      </c>
      <c r="D197" s="46">
        <f>$P$26</f>
        <v>0.018539999999999997</v>
      </c>
      <c r="E197" s="46">
        <f>$P$24</f>
        <v>19.359269400000002</v>
      </c>
      <c r="F197" s="47">
        <v>0</v>
      </c>
      <c r="G197" s="48">
        <v>0</v>
      </c>
      <c r="H197" s="59">
        <f t="shared" si="35"/>
        <v>19.377809400000004</v>
      </c>
    </row>
    <row r="198" spans="1:8" ht="15">
      <c r="A198" s="54" t="s">
        <v>130</v>
      </c>
      <c r="B198" s="46">
        <f>$P$30</f>
        <v>0.04192</v>
      </c>
      <c r="C198" s="46">
        <f>$P$31</f>
        <v>4.565743323</v>
      </c>
      <c r="D198" s="46">
        <f>$P$32</f>
        <v>5.301527993444445</v>
      </c>
      <c r="E198" s="47">
        <v>0</v>
      </c>
      <c r="F198" s="46">
        <f>$P$28</f>
        <v>1427.820632730059</v>
      </c>
      <c r="G198" s="48">
        <v>0</v>
      </c>
      <c r="H198" s="59">
        <f t="shared" si="35"/>
        <v>1437.7298240465036</v>
      </c>
    </row>
    <row r="199" spans="1:8" ht="15">
      <c r="A199" s="54" t="s">
        <v>128</v>
      </c>
      <c r="B199" s="49">
        <v>0</v>
      </c>
      <c r="C199" s="49">
        <v>0</v>
      </c>
      <c r="D199" s="49">
        <v>0</v>
      </c>
      <c r="E199" s="49">
        <v>0</v>
      </c>
      <c r="F199" s="49">
        <v>0</v>
      </c>
      <c r="G199" s="50">
        <f>$P$34</f>
        <v>118.11671859415888</v>
      </c>
      <c r="H199" s="60">
        <f t="shared" si="35"/>
        <v>118.11671859415888</v>
      </c>
    </row>
    <row r="200" spans="1:8" ht="15">
      <c r="A200" s="53" t="s">
        <v>129</v>
      </c>
      <c r="B200" s="55">
        <f aca="true" t="shared" si="36" ref="B200:H200">SUM(B194:B199)</f>
        <v>1024.00221956336</v>
      </c>
      <c r="C200" s="56">
        <f t="shared" si="36"/>
        <v>4435.10435737457</v>
      </c>
      <c r="D200" s="56">
        <f t="shared" si="36"/>
        <v>6015.919803271055</v>
      </c>
      <c r="E200" s="56">
        <f t="shared" si="36"/>
        <v>19.359269400000002</v>
      </c>
      <c r="F200" s="56">
        <f t="shared" si="36"/>
        <v>1433.2701759534966</v>
      </c>
      <c r="G200" s="57">
        <f t="shared" si="36"/>
        <v>118.1739904375162</v>
      </c>
      <c r="H200" s="61">
        <f t="shared" si="36"/>
        <v>13045.829816000001</v>
      </c>
    </row>
    <row r="202" ht="15">
      <c r="A202" s="62">
        <v>2005</v>
      </c>
    </row>
    <row r="203" spans="1:8" ht="15">
      <c r="A203" s="52" t="s">
        <v>122</v>
      </c>
      <c r="B203" s="63" t="s">
        <v>124</v>
      </c>
      <c r="C203" s="63" t="s">
        <v>125</v>
      </c>
      <c r="D203" s="63" t="s">
        <v>126</v>
      </c>
      <c r="E203" s="63" t="s">
        <v>127</v>
      </c>
      <c r="F203" s="63" t="s">
        <v>130</v>
      </c>
      <c r="G203" s="65" t="s">
        <v>128</v>
      </c>
      <c r="H203" s="65" t="s">
        <v>129</v>
      </c>
    </row>
    <row r="204" spans="1:8" ht="15">
      <c r="A204" s="53" t="s">
        <v>123</v>
      </c>
      <c r="B204" s="64"/>
      <c r="C204" s="64"/>
      <c r="D204" s="64"/>
      <c r="E204" s="64"/>
      <c r="F204" s="64"/>
      <c r="G204" s="66"/>
      <c r="H204" s="66"/>
    </row>
    <row r="205" spans="1:8" ht="15">
      <c r="A205" s="54" t="s">
        <v>124</v>
      </c>
      <c r="B205" s="46">
        <f>$Q$4</f>
        <v>1026.5561164852388</v>
      </c>
      <c r="C205" s="46">
        <f>$Q$6</f>
        <v>1.1873506590639546</v>
      </c>
      <c r="D205" s="46">
        <f>$Q$7</f>
        <v>3.4434878234041406</v>
      </c>
      <c r="E205" s="47">
        <v>0</v>
      </c>
      <c r="F205" s="46">
        <f>$Q$8</f>
        <v>0.6321860864115143</v>
      </c>
      <c r="G205" s="51">
        <f>$Q$9</f>
        <v>0.06597528172039081</v>
      </c>
      <c r="H205" s="58">
        <f aca="true" t="shared" si="37" ref="H205:H210">SUM(B205:G205)</f>
        <v>1031.8851163358388</v>
      </c>
    </row>
    <row r="206" spans="1:8" ht="15">
      <c r="A206" s="54" t="s">
        <v>125</v>
      </c>
      <c r="B206" s="46">
        <f>$Q$13</f>
        <v>0.00239</v>
      </c>
      <c r="C206" s="46">
        <f>$Q$11</f>
        <v>4347.015556967131</v>
      </c>
      <c r="D206" s="46">
        <f>$Q$14</f>
        <v>35.440370813566666</v>
      </c>
      <c r="E206" s="47">
        <v>0</v>
      </c>
      <c r="F206" s="46">
        <f>$Q$15</f>
        <v>0.11476678244444444</v>
      </c>
      <c r="G206" s="48">
        <v>0</v>
      </c>
      <c r="H206" s="59">
        <f t="shared" si="37"/>
        <v>4382.5730845631415</v>
      </c>
    </row>
    <row r="207" spans="1:8" ht="15">
      <c r="A207" s="54" t="s">
        <v>126</v>
      </c>
      <c r="B207" s="46">
        <f>$Q$19</f>
        <v>1.0634095972449744</v>
      </c>
      <c r="C207" s="46">
        <f>$Q$20</f>
        <v>72.65814878766668</v>
      </c>
      <c r="D207" s="46">
        <f>$Q$17</f>
        <v>5973.585101613695</v>
      </c>
      <c r="E207" s="46">
        <f>$Q$21</f>
        <v>0</v>
      </c>
      <c r="F207" s="46">
        <f>$Q$22</f>
        <v>4.785988143777778</v>
      </c>
      <c r="G207" s="48">
        <v>0</v>
      </c>
      <c r="H207" s="59">
        <f t="shared" si="37"/>
        <v>6052.092648142385</v>
      </c>
    </row>
    <row r="208" spans="1:8" ht="15">
      <c r="A208" s="54" t="s">
        <v>127</v>
      </c>
      <c r="B208" s="47">
        <v>0</v>
      </c>
      <c r="C208" s="47">
        <v>0</v>
      </c>
      <c r="D208" s="46">
        <f>$Q$26</f>
        <v>0.027809999999999998</v>
      </c>
      <c r="E208" s="46">
        <f>$Q$24</f>
        <v>19.363904400000003</v>
      </c>
      <c r="F208" s="47">
        <v>0</v>
      </c>
      <c r="G208" s="48">
        <v>0</v>
      </c>
      <c r="H208" s="59">
        <f t="shared" si="37"/>
        <v>19.3917144</v>
      </c>
    </row>
    <row r="209" spans="1:8" ht="15">
      <c r="A209" s="54" t="s">
        <v>130</v>
      </c>
      <c r="B209" s="46">
        <f>$Q$30</f>
        <v>0.04192</v>
      </c>
      <c r="C209" s="46">
        <f>$Q$31</f>
        <v>4.565743323</v>
      </c>
      <c r="D209" s="46">
        <f>$Q$32</f>
        <v>5.301527993444445</v>
      </c>
      <c r="E209" s="47">
        <v>0</v>
      </c>
      <c r="F209" s="46">
        <f>$Q$28</f>
        <v>1432.778933835461</v>
      </c>
      <c r="G209" s="48">
        <v>0</v>
      </c>
      <c r="H209" s="59">
        <f t="shared" si="37"/>
        <v>1442.6881251519055</v>
      </c>
    </row>
    <row r="210" spans="1:8" ht="15">
      <c r="A210" s="54" t="s">
        <v>128</v>
      </c>
      <c r="B210" s="49">
        <v>0</v>
      </c>
      <c r="C210" s="49">
        <v>0</v>
      </c>
      <c r="D210" s="49">
        <v>0</v>
      </c>
      <c r="E210" s="49">
        <v>0</v>
      </c>
      <c r="F210" s="49">
        <v>0</v>
      </c>
      <c r="G210" s="50">
        <f>$Q$34</f>
        <v>117.19912740672899</v>
      </c>
      <c r="H210" s="60">
        <f t="shared" si="37"/>
        <v>117.19912740672899</v>
      </c>
    </row>
    <row r="211" spans="1:8" ht="15">
      <c r="A211" s="53" t="s">
        <v>129</v>
      </c>
      <c r="B211" s="55">
        <f aca="true" t="shared" si="38" ref="B211:H211">SUM(B205:B210)</f>
        <v>1027.6638360824838</v>
      </c>
      <c r="C211" s="56">
        <f t="shared" si="38"/>
        <v>4425.426799736861</v>
      </c>
      <c r="D211" s="56">
        <f t="shared" si="38"/>
        <v>6017.79829824411</v>
      </c>
      <c r="E211" s="56">
        <f t="shared" si="38"/>
        <v>19.363904400000003</v>
      </c>
      <c r="F211" s="56">
        <f t="shared" si="38"/>
        <v>1438.3118748480947</v>
      </c>
      <c r="G211" s="57">
        <f t="shared" si="38"/>
        <v>117.26510268844937</v>
      </c>
      <c r="H211" s="61">
        <f t="shared" si="38"/>
        <v>13045.829816000001</v>
      </c>
    </row>
    <row r="213" ht="15">
      <c r="A213" s="62">
        <v>2006</v>
      </c>
    </row>
    <row r="214" spans="1:8" ht="15">
      <c r="A214" s="52" t="s">
        <v>122</v>
      </c>
      <c r="B214" s="63" t="s">
        <v>124</v>
      </c>
      <c r="C214" s="63" t="s">
        <v>125</v>
      </c>
      <c r="D214" s="63" t="s">
        <v>126</v>
      </c>
      <c r="E214" s="63" t="s">
        <v>127</v>
      </c>
      <c r="F214" s="63" t="s">
        <v>130</v>
      </c>
      <c r="G214" s="65" t="s">
        <v>128</v>
      </c>
      <c r="H214" s="65" t="s">
        <v>129</v>
      </c>
    </row>
    <row r="215" spans="1:8" ht="15">
      <c r="A215" s="53" t="s">
        <v>123</v>
      </c>
      <c r="B215" s="64"/>
      <c r="C215" s="64"/>
      <c r="D215" s="64"/>
      <c r="E215" s="64"/>
      <c r="F215" s="64"/>
      <c r="G215" s="66"/>
      <c r="H215" s="66"/>
    </row>
    <row r="216" spans="1:8" ht="15">
      <c r="A216" s="54" t="s">
        <v>124</v>
      </c>
      <c r="B216" s="46">
        <f>$R$4</f>
        <v>1031.0821666978552</v>
      </c>
      <c r="C216" s="46">
        <f>$R$6</f>
        <v>0.8139223039396971</v>
      </c>
      <c r="D216" s="46">
        <f>$R$7</f>
        <v>2.360491840736348</v>
      </c>
      <c r="E216" s="47">
        <v>0</v>
      </c>
      <c r="F216" s="46">
        <f>$R$8</f>
        <v>0.43336006262574933</v>
      </c>
      <c r="G216" s="51">
        <f>$R$9</f>
        <v>0.045225690398204996</v>
      </c>
      <c r="H216" s="58">
        <f aca="true" t="shared" si="39" ref="H216:H221">SUM(B216:G216)</f>
        <v>1034.7351665955553</v>
      </c>
    </row>
    <row r="217" spans="1:8" ht="15">
      <c r="A217" s="54" t="s">
        <v>125</v>
      </c>
      <c r="B217" s="46">
        <f>$R$13</f>
        <v>0.00239</v>
      </c>
      <c r="C217" s="46">
        <f>$R$11</f>
        <v>4283.85612818812</v>
      </c>
      <c r="D217" s="46">
        <f>$R$14</f>
        <v>35.440370813566666</v>
      </c>
      <c r="E217" s="47">
        <v>0</v>
      </c>
      <c r="F217" s="46">
        <f>$R$15</f>
        <v>0.11476678244444444</v>
      </c>
      <c r="G217" s="48">
        <v>0</v>
      </c>
      <c r="H217" s="59">
        <f t="shared" si="39"/>
        <v>4319.413655784131</v>
      </c>
    </row>
    <row r="218" spans="1:8" ht="15">
      <c r="A218" s="54" t="s">
        <v>126</v>
      </c>
      <c r="B218" s="46">
        <f>$R$19</f>
        <v>0.7684319832686939</v>
      </c>
      <c r="C218" s="46">
        <f>$R$20</f>
        <v>72.65814878766668</v>
      </c>
      <c r="D218" s="46">
        <f>$R$17</f>
        <v>6030.0328937184295</v>
      </c>
      <c r="E218" s="46">
        <f>$R$21</f>
        <v>0</v>
      </c>
      <c r="F218" s="46">
        <f>$R$22</f>
        <v>4.785988143777778</v>
      </c>
      <c r="G218" s="48">
        <v>0</v>
      </c>
      <c r="H218" s="59">
        <f t="shared" si="39"/>
        <v>6108.245462633143</v>
      </c>
    </row>
    <row r="219" spans="1:8" ht="15">
      <c r="A219" s="54" t="s">
        <v>127</v>
      </c>
      <c r="B219" s="47">
        <v>0</v>
      </c>
      <c r="C219" s="47">
        <v>0</v>
      </c>
      <c r="D219" s="46">
        <f>$R$26</f>
        <v>0.027809999999999998</v>
      </c>
      <c r="E219" s="46">
        <f>$R$24</f>
        <v>19.368539400000003</v>
      </c>
      <c r="F219" s="47">
        <v>0</v>
      </c>
      <c r="G219" s="48">
        <v>0</v>
      </c>
      <c r="H219" s="59">
        <f t="shared" si="39"/>
        <v>19.396349400000002</v>
      </c>
    </row>
    <row r="220" spans="1:8" ht="15">
      <c r="A220" s="54" t="s">
        <v>130</v>
      </c>
      <c r="B220" s="46">
        <f>$R$30</f>
        <v>0.04192</v>
      </c>
      <c r="C220" s="46">
        <f>$R$31</f>
        <v>4.565743323</v>
      </c>
      <c r="D220" s="46">
        <f>$R$32</f>
        <v>5.301527993444445</v>
      </c>
      <c r="E220" s="47">
        <v>0</v>
      </c>
      <c r="F220" s="46">
        <f>$R$28</f>
        <v>1437.878346847354</v>
      </c>
      <c r="G220" s="48">
        <v>0</v>
      </c>
      <c r="H220" s="59">
        <f t="shared" si="39"/>
        <v>1447.7875381637984</v>
      </c>
    </row>
    <row r="221" spans="1:8" ht="15">
      <c r="A221" s="54" t="s">
        <v>128</v>
      </c>
      <c r="B221" s="49">
        <v>0</v>
      </c>
      <c r="C221" s="49">
        <v>0</v>
      </c>
      <c r="D221" s="49">
        <v>0</v>
      </c>
      <c r="E221" s="49">
        <v>0</v>
      </c>
      <c r="F221" s="49">
        <v>0</v>
      </c>
      <c r="G221" s="50">
        <f>$R$34</f>
        <v>116.2516434233729</v>
      </c>
      <c r="H221" s="60">
        <f t="shared" si="39"/>
        <v>116.2516434233729</v>
      </c>
    </row>
    <row r="222" spans="1:8" ht="15">
      <c r="A222" s="53" t="s">
        <v>129</v>
      </c>
      <c r="B222" s="55">
        <f aca="true" t="shared" si="40" ref="B222:H222">SUM(B216:B221)</f>
        <v>1031.894908681124</v>
      </c>
      <c r="C222" s="56">
        <f t="shared" si="40"/>
        <v>4361.893942602726</v>
      </c>
      <c r="D222" s="56">
        <f t="shared" si="40"/>
        <v>6073.163094366177</v>
      </c>
      <c r="E222" s="56">
        <f t="shared" si="40"/>
        <v>19.368539400000003</v>
      </c>
      <c r="F222" s="56">
        <f t="shared" si="40"/>
        <v>1443.2124618362018</v>
      </c>
      <c r="G222" s="57">
        <f t="shared" si="40"/>
        <v>116.29686911377111</v>
      </c>
      <c r="H222" s="61">
        <f t="shared" si="40"/>
        <v>13045.829816000001</v>
      </c>
    </row>
    <row r="224" ht="15">
      <c r="A224" s="62">
        <v>2007</v>
      </c>
    </row>
    <row r="225" spans="1:8" ht="15">
      <c r="A225" s="52" t="s">
        <v>122</v>
      </c>
      <c r="B225" s="63" t="s">
        <v>124</v>
      </c>
      <c r="C225" s="63" t="s">
        <v>125</v>
      </c>
      <c r="D225" s="63" t="s">
        <v>126</v>
      </c>
      <c r="E225" s="63" t="s">
        <v>127</v>
      </c>
      <c r="F225" s="63" t="s">
        <v>130</v>
      </c>
      <c r="G225" s="65" t="s">
        <v>128</v>
      </c>
      <c r="H225" s="65" t="s">
        <v>129</v>
      </c>
    </row>
    <row r="226" spans="1:8" ht="15">
      <c r="A226" s="53" t="s">
        <v>123</v>
      </c>
      <c r="B226" s="64"/>
      <c r="C226" s="64"/>
      <c r="D226" s="64"/>
      <c r="E226" s="64"/>
      <c r="F226" s="64"/>
      <c r="G226" s="66"/>
      <c r="H226" s="66"/>
    </row>
    <row r="227" spans="1:8" ht="15">
      <c r="A227" s="54" t="s">
        <v>124</v>
      </c>
      <c r="B227" s="46">
        <f>$S$4</f>
        <v>1033.749319774302</v>
      </c>
      <c r="C227" s="46">
        <f>$S$6</f>
        <v>0.7071966583012639</v>
      </c>
      <c r="D227" s="46">
        <f>$S$7</f>
        <v>2.0509721058581825</v>
      </c>
      <c r="E227" s="47">
        <v>0</v>
      </c>
      <c r="F227" s="46">
        <f>$S$8</f>
        <v>0.376535679937409</v>
      </c>
      <c r="G227" s="51">
        <f>$S$9</f>
        <v>0.039295467103144716</v>
      </c>
      <c r="H227" s="58">
        <f aca="true" t="shared" si="41" ref="H227:H232">SUM(B227:G227)</f>
        <v>1036.9233196855018</v>
      </c>
    </row>
    <row r="228" spans="1:8" ht="15">
      <c r="A228" s="54" t="s">
        <v>125</v>
      </c>
      <c r="B228" s="46">
        <f>$S$13</f>
        <v>0.00239</v>
      </c>
      <c r="C228" s="46">
        <f>$S$11</f>
        <v>4195.403581260939</v>
      </c>
      <c r="D228" s="46">
        <f>$S$14</f>
        <v>35.440370813566666</v>
      </c>
      <c r="E228" s="47">
        <v>0</v>
      </c>
      <c r="F228" s="46">
        <f>$S$15</f>
        <v>0.11476678244444444</v>
      </c>
      <c r="G228" s="48">
        <v>0</v>
      </c>
      <c r="H228" s="59">
        <f t="shared" si="41"/>
        <v>4230.96110885695</v>
      </c>
    </row>
    <row r="229" spans="1:8" ht="15">
      <c r="A229" s="54" t="s">
        <v>126</v>
      </c>
      <c r="B229" s="46">
        <f>$S$19</f>
        <v>0.819664232261474</v>
      </c>
      <c r="C229" s="46">
        <f>$S$20</f>
        <v>72.65814878766668</v>
      </c>
      <c r="D229" s="46">
        <f>$S$17</f>
        <v>6112.2145853391985</v>
      </c>
      <c r="E229" s="46">
        <f>$S$21</f>
        <v>0</v>
      </c>
      <c r="F229" s="46">
        <f>$S$22</f>
        <v>4.785988143777778</v>
      </c>
      <c r="G229" s="48">
        <v>0</v>
      </c>
      <c r="H229" s="59">
        <f t="shared" si="41"/>
        <v>6190.478386502905</v>
      </c>
    </row>
    <row r="230" spans="1:8" ht="15">
      <c r="A230" s="54" t="s">
        <v>127</v>
      </c>
      <c r="B230" s="47">
        <v>0</v>
      </c>
      <c r="C230" s="47">
        <v>0</v>
      </c>
      <c r="D230" s="46">
        <f>$S$26</f>
        <v>0.027809999999999998</v>
      </c>
      <c r="E230" s="46">
        <f>$S$24</f>
        <v>19.368539400000003</v>
      </c>
      <c r="F230" s="47">
        <v>0</v>
      </c>
      <c r="G230" s="48">
        <v>0</v>
      </c>
      <c r="H230" s="59">
        <f t="shared" si="41"/>
        <v>19.396349400000002</v>
      </c>
    </row>
    <row r="231" spans="1:8" ht="15">
      <c r="A231" s="54" t="s">
        <v>130</v>
      </c>
      <c r="B231" s="46">
        <f>$S$30</f>
        <v>0.04192</v>
      </c>
      <c r="C231" s="46">
        <f>$S$31</f>
        <v>4.565743323</v>
      </c>
      <c r="D231" s="46">
        <f>$S$32</f>
        <v>5.301527993444445</v>
      </c>
      <c r="E231" s="47">
        <v>0</v>
      </c>
      <c r="F231" s="46">
        <f>$S$28</f>
        <v>1442.906759038698</v>
      </c>
      <c r="G231" s="48">
        <v>0</v>
      </c>
      <c r="H231" s="59">
        <f t="shared" si="41"/>
        <v>1452.8159503551426</v>
      </c>
    </row>
    <row r="232" spans="1:8" ht="15">
      <c r="A232" s="54" t="s">
        <v>128</v>
      </c>
      <c r="B232" s="49">
        <v>0</v>
      </c>
      <c r="C232" s="49">
        <v>0</v>
      </c>
      <c r="D232" s="49">
        <v>0</v>
      </c>
      <c r="E232" s="49">
        <v>0</v>
      </c>
      <c r="F232" s="49">
        <v>0</v>
      </c>
      <c r="G232" s="50">
        <f>$S$34</f>
        <v>115.25470119950072</v>
      </c>
      <c r="H232" s="60">
        <f t="shared" si="41"/>
        <v>115.25470119950072</v>
      </c>
    </row>
    <row r="233" spans="1:8" ht="15">
      <c r="A233" s="53" t="s">
        <v>129</v>
      </c>
      <c r="B233" s="55">
        <f aca="true" t="shared" si="42" ref="B233:H233">SUM(B227:B232)</f>
        <v>1034.6132940065634</v>
      </c>
      <c r="C233" s="56">
        <f t="shared" si="42"/>
        <v>4273.334670029907</v>
      </c>
      <c r="D233" s="56">
        <f t="shared" si="42"/>
        <v>6155.035266252067</v>
      </c>
      <c r="E233" s="56">
        <f t="shared" si="42"/>
        <v>19.368539400000003</v>
      </c>
      <c r="F233" s="56">
        <f t="shared" si="42"/>
        <v>1448.1840496448576</v>
      </c>
      <c r="G233" s="57">
        <f t="shared" si="42"/>
        <v>115.29399666660386</v>
      </c>
      <c r="H233" s="61">
        <f t="shared" si="42"/>
        <v>13045.829816000001</v>
      </c>
    </row>
    <row r="235" ht="15">
      <c r="A235" s="62">
        <v>2008</v>
      </c>
    </row>
    <row r="236" spans="1:8" ht="15">
      <c r="A236" s="52" t="s">
        <v>122</v>
      </c>
      <c r="B236" s="63" t="s">
        <v>124</v>
      </c>
      <c r="C236" s="63" t="s">
        <v>125</v>
      </c>
      <c r="D236" s="63" t="s">
        <v>126</v>
      </c>
      <c r="E236" s="63" t="s">
        <v>127</v>
      </c>
      <c r="F236" s="63" t="s">
        <v>130</v>
      </c>
      <c r="G236" s="65" t="s">
        <v>128</v>
      </c>
      <c r="H236" s="65" t="s">
        <v>129</v>
      </c>
    </row>
    <row r="237" spans="1:8" ht="15">
      <c r="A237" s="53" t="s">
        <v>123</v>
      </c>
      <c r="B237" s="64"/>
      <c r="C237" s="64"/>
      <c r="D237" s="64"/>
      <c r="E237" s="64"/>
      <c r="F237" s="64"/>
      <c r="G237" s="66"/>
      <c r="H237" s="66"/>
    </row>
    <row r="238" spans="1:8" ht="15">
      <c r="A238" s="54" t="s">
        <v>124</v>
      </c>
      <c r="B238" s="46">
        <f>$T$4</f>
        <v>1036.1678892892073</v>
      </c>
      <c r="C238" s="46">
        <f>$T$6</f>
        <v>0.5770760381114668</v>
      </c>
      <c r="D238" s="46">
        <f>$T$7</f>
        <v>1.673603577212572</v>
      </c>
      <c r="E238" s="47">
        <v>0</v>
      </c>
      <c r="F238" s="46">
        <f>$T$8</f>
        <v>0.30725501292360813</v>
      </c>
      <c r="G238" s="51">
        <f>$T$9</f>
        <v>0.032065299242353205</v>
      </c>
      <c r="H238" s="58">
        <f aca="true" t="shared" si="43" ref="H238:H243">SUM(B238:G238)</f>
        <v>1038.7578892166973</v>
      </c>
    </row>
    <row r="239" spans="1:8" ht="15">
      <c r="A239" s="54" t="s">
        <v>125</v>
      </c>
      <c r="B239" s="46">
        <f>$T$13</f>
        <v>0.00239</v>
      </c>
      <c r="C239" s="46">
        <f>$T$11</f>
        <v>4150.147503086435</v>
      </c>
      <c r="D239" s="46">
        <f>$T$14</f>
        <v>35.440370813566666</v>
      </c>
      <c r="E239" s="47">
        <v>0</v>
      </c>
      <c r="F239" s="46">
        <f>$T$15</f>
        <v>0.11476678244444444</v>
      </c>
      <c r="G239" s="48">
        <v>0</v>
      </c>
      <c r="H239" s="59">
        <f t="shared" si="43"/>
        <v>4185.705030682446</v>
      </c>
    </row>
    <row r="240" spans="1:8" ht="15">
      <c r="A240" s="54" t="s">
        <v>126</v>
      </c>
      <c r="B240" s="46">
        <f>$T$19</f>
        <v>0.6538089673193422</v>
      </c>
      <c r="C240" s="46">
        <f>$T$20</f>
        <v>72.65814878766668</v>
      </c>
      <c r="D240" s="46">
        <f>$T$17</f>
        <v>6151.796156417877</v>
      </c>
      <c r="E240" s="46">
        <f>$T$21</f>
        <v>0</v>
      </c>
      <c r="F240" s="46">
        <f>$T$22</f>
        <v>4.785988143777778</v>
      </c>
      <c r="G240" s="48">
        <v>0</v>
      </c>
      <c r="H240" s="59">
        <f t="shared" si="43"/>
        <v>6229.894102316641</v>
      </c>
    </row>
    <row r="241" spans="1:8" ht="15">
      <c r="A241" s="54" t="s">
        <v>127</v>
      </c>
      <c r="B241" s="47">
        <v>0</v>
      </c>
      <c r="C241" s="47">
        <v>0</v>
      </c>
      <c r="D241" s="46">
        <f>$T$26</f>
        <v>0.018539999999999997</v>
      </c>
      <c r="E241" s="46">
        <f>$T$24</f>
        <v>19.373174400000003</v>
      </c>
      <c r="F241" s="47">
        <v>0</v>
      </c>
      <c r="G241" s="48">
        <v>0</v>
      </c>
      <c r="H241" s="59">
        <f t="shared" si="43"/>
        <v>19.391714400000005</v>
      </c>
    </row>
    <row r="242" spans="1:8" ht="15">
      <c r="A242" s="54" t="s">
        <v>130</v>
      </c>
      <c r="B242" s="46">
        <f>$T$30</f>
        <v>0.04192</v>
      </c>
      <c r="C242" s="46">
        <f>$T$31</f>
        <v>4.565743323</v>
      </c>
      <c r="D242" s="46">
        <f>$T$32</f>
        <v>5.301527993444445</v>
      </c>
      <c r="E242" s="47">
        <v>0</v>
      </c>
      <c r="F242" s="46">
        <f>$T$28</f>
        <v>1447.9413993722048</v>
      </c>
      <c r="G242" s="48">
        <v>0</v>
      </c>
      <c r="H242" s="59">
        <f t="shared" si="43"/>
        <v>1457.8505906886494</v>
      </c>
    </row>
    <row r="243" spans="1:8" ht="15">
      <c r="A243" s="54" t="s">
        <v>128</v>
      </c>
      <c r="B243" s="49">
        <v>0</v>
      </c>
      <c r="C243" s="49">
        <v>0</v>
      </c>
      <c r="D243" s="49">
        <v>0</v>
      </c>
      <c r="E243" s="49">
        <v>0</v>
      </c>
      <c r="F243" s="49">
        <v>0</v>
      </c>
      <c r="G243" s="50">
        <f>$T$34</f>
        <v>114.23048869556487</v>
      </c>
      <c r="H243" s="60">
        <f t="shared" si="43"/>
        <v>114.23048869556487</v>
      </c>
    </row>
    <row r="244" spans="1:8" ht="15">
      <c r="A244" s="53" t="s">
        <v>129</v>
      </c>
      <c r="B244" s="55">
        <f aca="true" t="shared" si="44" ref="B244:H244">SUM(B238:B243)</f>
        <v>1036.8660082565266</v>
      </c>
      <c r="C244" s="56">
        <f t="shared" si="44"/>
        <v>4227.948471235212</v>
      </c>
      <c r="D244" s="56">
        <f t="shared" si="44"/>
        <v>6194.2301988021</v>
      </c>
      <c r="E244" s="56">
        <f t="shared" si="44"/>
        <v>19.373174400000003</v>
      </c>
      <c r="F244" s="56">
        <f t="shared" si="44"/>
        <v>1453.1494093113506</v>
      </c>
      <c r="G244" s="57">
        <f t="shared" si="44"/>
        <v>114.26255399480722</v>
      </c>
      <c r="H244" s="61">
        <f t="shared" si="44"/>
        <v>13045.829815999998</v>
      </c>
    </row>
    <row r="246" ht="15">
      <c r="A246" s="62">
        <v>2009</v>
      </c>
    </row>
    <row r="247" spans="1:8" ht="15">
      <c r="A247" s="52" t="s">
        <v>122</v>
      </c>
      <c r="B247" s="63" t="s">
        <v>124</v>
      </c>
      <c r="C247" s="63" t="s">
        <v>125</v>
      </c>
      <c r="D247" s="63" t="s">
        <v>126</v>
      </c>
      <c r="E247" s="63" t="s">
        <v>127</v>
      </c>
      <c r="F247" s="63" t="s">
        <v>130</v>
      </c>
      <c r="G247" s="65" t="s">
        <v>128</v>
      </c>
      <c r="H247" s="65" t="s">
        <v>129</v>
      </c>
    </row>
    <row r="248" spans="1:8" ht="15">
      <c r="A248" s="53" t="s">
        <v>123</v>
      </c>
      <c r="B248" s="64"/>
      <c r="C248" s="64"/>
      <c r="D248" s="64"/>
      <c r="E248" s="64"/>
      <c r="F248" s="64"/>
      <c r="G248" s="66"/>
      <c r="H248" s="66"/>
    </row>
    <row r="249" spans="1:8" ht="15">
      <c r="A249" s="54" t="s">
        <v>124</v>
      </c>
      <c r="B249" s="46">
        <f>$U$4</f>
        <v>1037.8736671710662</v>
      </c>
      <c r="C249" s="46">
        <f>$U$6</f>
        <v>0.5603653420749035</v>
      </c>
      <c r="D249" s="46">
        <f>$U$7</f>
        <v>1.6251401533004841</v>
      </c>
      <c r="E249" s="47">
        <v>0</v>
      </c>
      <c r="F249" s="46">
        <f>$U$8</f>
        <v>0.29835766701494826</v>
      </c>
      <c r="G249" s="51">
        <f>$U$9</f>
        <v>0.031136767413663925</v>
      </c>
      <c r="H249" s="58">
        <f aca="true" t="shared" si="45" ref="H249:H254">SUM(B249:G249)</f>
        <v>1040.3886671008702</v>
      </c>
    </row>
    <row r="250" spans="1:8" ht="15">
      <c r="A250" s="54" t="s">
        <v>125</v>
      </c>
      <c r="B250" s="46">
        <f>$U$13</f>
        <v>0.00239</v>
      </c>
      <c r="C250" s="46">
        <f>$U$11</f>
        <v>4099.279976020043</v>
      </c>
      <c r="D250" s="46">
        <f>$U$14</f>
        <v>35.440370813566666</v>
      </c>
      <c r="E250" s="47">
        <v>0</v>
      </c>
      <c r="F250" s="46">
        <f>$U$15</f>
        <v>0.11476678244444444</v>
      </c>
      <c r="G250" s="48">
        <v>0</v>
      </c>
      <c r="H250" s="59">
        <f t="shared" si="45"/>
        <v>4134.837503616054</v>
      </c>
    </row>
    <row r="251" spans="1:8" ht="15">
      <c r="A251" s="54" t="s">
        <v>126</v>
      </c>
      <c r="B251" s="46">
        <f>$U$19</f>
        <v>0.8601599999999999</v>
      </c>
      <c r="C251" s="46">
        <f>$U$20</f>
        <v>72.65814878766668</v>
      </c>
      <c r="D251" s="46">
        <f>$U$17</f>
        <v>6196.8759901658</v>
      </c>
      <c r="E251" s="46">
        <f>$U$21</f>
        <v>0</v>
      </c>
      <c r="F251" s="46">
        <f>$U$22</f>
        <v>4.785988143777778</v>
      </c>
      <c r="G251" s="48">
        <v>0</v>
      </c>
      <c r="H251" s="59">
        <f t="shared" si="45"/>
        <v>6275.180287097245</v>
      </c>
    </row>
    <row r="252" spans="1:8" ht="15">
      <c r="A252" s="54" t="s">
        <v>127</v>
      </c>
      <c r="B252" s="47">
        <v>0</v>
      </c>
      <c r="C252" s="47">
        <v>0</v>
      </c>
      <c r="D252" s="46">
        <f>$U$26</f>
        <v>0.009269999999999999</v>
      </c>
      <c r="E252" s="46">
        <f>$U$24</f>
        <v>19.373174400000003</v>
      </c>
      <c r="F252" s="47">
        <v>0</v>
      </c>
      <c r="G252" s="48">
        <v>0</v>
      </c>
      <c r="H252" s="59">
        <f t="shared" si="45"/>
        <v>19.382444400000004</v>
      </c>
    </row>
    <row r="253" spans="1:8" ht="15">
      <c r="A253" s="54" t="s">
        <v>130</v>
      </c>
      <c r="B253" s="46">
        <f>$U$30</f>
        <v>0.04192</v>
      </c>
      <c r="C253" s="46">
        <f>$U$31</f>
        <v>4.565743323</v>
      </c>
      <c r="D253" s="46">
        <f>$U$32</f>
        <v>5.301527993444445</v>
      </c>
      <c r="E253" s="47">
        <v>0</v>
      </c>
      <c r="F253" s="46">
        <f>$U$28</f>
        <v>1452.9458480451592</v>
      </c>
      <c r="G253" s="48">
        <v>0</v>
      </c>
      <c r="H253" s="59">
        <f t="shared" si="45"/>
        <v>1462.8550393616038</v>
      </c>
    </row>
    <row r="254" spans="1:8" ht="15">
      <c r="A254" s="54" t="s">
        <v>128</v>
      </c>
      <c r="B254" s="49">
        <v>0</v>
      </c>
      <c r="C254" s="49">
        <v>0</v>
      </c>
      <c r="D254" s="49">
        <v>0</v>
      </c>
      <c r="E254" s="49">
        <v>0</v>
      </c>
      <c r="F254" s="49">
        <v>0</v>
      </c>
      <c r="G254" s="50">
        <f>$U$34</f>
        <v>113.18587442422631</v>
      </c>
      <c r="H254" s="60">
        <f t="shared" si="45"/>
        <v>113.18587442422631</v>
      </c>
    </row>
    <row r="255" spans="1:8" ht="15">
      <c r="A255" s="53" t="s">
        <v>129</v>
      </c>
      <c r="B255" s="55">
        <f aca="true" t="shared" si="46" ref="B255:H255">SUM(B249:B254)</f>
        <v>1038.7781371710662</v>
      </c>
      <c r="C255" s="56">
        <f t="shared" si="46"/>
        <v>4177.0642334727845</v>
      </c>
      <c r="D255" s="56">
        <f t="shared" si="46"/>
        <v>6239.252299126111</v>
      </c>
      <c r="E255" s="56">
        <f t="shared" si="46"/>
        <v>19.373174400000003</v>
      </c>
      <c r="F255" s="56">
        <f t="shared" si="46"/>
        <v>1458.1449606383965</v>
      </c>
      <c r="G255" s="57">
        <f t="shared" si="46"/>
        <v>113.21701119163998</v>
      </c>
      <c r="H255" s="61">
        <f t="shared" si="46"/>
        <v>13045.829816000001</v>
      </c>
    </row>
    <row r="257" ht="15">
      <c r="A257" s="62">
        <v>2010</v>
      </c>
    </row>
    <row r="258" spans="1:8" ht="15">
      <c r="A258" s="52" t="s">
        <v>122</v>
      </c>
      <c r="B258" s="63" t="s">
        <v>124</v>
      </c>
      <c r="C258" s="63" t="s">
        <v>125</v>
      </c>
      <c r="D258" s="63" t="s">
        <v>126</v>
      </c>
      <c r="E258" s="63" t="s">
        <v>127</v>
      </c>
      <c r="F258" s="63" t="s">
        <v>130</v>
      </c>
      <c r="G258" s="65" t="s">
        <v>128</v>
      </c>
      <c r="H258" s="65" t="s">
        <v>129</v>
      </c>
    </row>
    <row r="259" spans="1:8" ht="15">
      <c r="A259" s="53" t="s">
        <v>123</v>
      </c>
      <c r="B259" s="64"/>
      <c r="C259" s="64"/>
      <c r="D259" s="64"/>
      <c r="E259" s="64"/>
      <c r="F259" s="64"/>
      <c r="G259" s="66"/>
      <c r="H259" s="66"/>
    </row>
    <row r="260" spans="1:8" ht="15">
      <c r="A260" s="54" t="s">
        <v>124</v>
      </c>
      <c r="B260" s="46">
        <f>$V$4</f>
        <v>1039.587372684211</v>
      </c>
      <c r="C260" s="46">
        <f>$V$6</f>
        <v>0.5104560630426896</v>
      </c>
      <c r="D260" s="46">
        <f>$V$7</f>
        <v>1.4803960599609516</v>
      </c>
      <c r="E260" s="47">
        <v>0</v>
      </c>
      <c r="F260" s="46">
        <f>$V$8</f>
        <v>0.2717842604596603</v>
      </c>
      <c r="G260" s="51">
        <f>$V$9</f>
        <v>0.028363552340698234</v>
      </c>
      <c r="H260" s="58">
        <f aca="true" t="shared" si="47" ref="H260:H265">SUM(B260:G260)</f>
        <v>1041.8783726200152</v>
      </c>
    </row>
    <row r="261" spans="1:8" ht="15">
      <c r="A261" s="54" t="s">
        <v>125</v>
      </c>
      <c r="B261" s="46">
        <f>$V$13</f>
        <v>0.00239</v>
      </c>
      <c r="C261" s="46">
        <f>$V$11</f>
        <v>4037.6772726507297</v>
      </c>
      <c r="D261" s="46">
        <f>$V$14</f>
        <v>35.440370813566666</v>
      </c>
      <c r="E261" s="47">
        <v>0</v>
      </c>
      <c r="F261" s="46">
        <f>$V$15</f>
        <v>0.11476678244444444</v>
      </c>
      <c r="G261" s="48">
        <v>0</v>
      </c>
      <c r="H261" s="59">
        <f t="shared" si="47"/>
        <v>4073.2348002467406</v>
      </c>
    </row>
    <row r="262" spans="1:8" ht="15">
      <c r="A262" s="54" t="s">
        <v>126</v>
      </c>
      <c r="B262" s="46">
        <f>$V$19</f>
        <v>0.8601599999999999</v>
      </c>
      <c r="C262" s="46">
        <f>$V$20</f>
        <v>72.65814878766668</v>
      </c>
      <c r="D262" s="46">
        <f>$V$17</f>
        <v>6249.1933278561155</v>
      </c>
      <c r="E262" s="46">
        <f>$V$21</f>
        <v>0</v>
      </c>
      <c r="F262" s="46">
        <f>$V$22</f>
        <v>4.785988143777778</v>
      </c>
      <c r="G262" s="48">
        <v>0</v>
      </c>
      <c r="H262" s="59">
        <f t="shared" si="47"/>
        <v>6327.49762478756</v>
      </c>
    </row>
    <row r="263" spans="1:8" ht="15">
      <c r="A263" s="54" t="s">
        <v>127</v>
      </c>
      <c r="B263" s="47">
        <v>0</v>
      </c>
      <c r="C263" s="47">
        <v>0</v>
      </c>
      <c r="D263" s="46">
        <f>$V$26</f>
        <v>0</v>
      </c>
      <c r="E263" s="46">
        <f>$V$24</f>
        <v>19.368539400000003</v>
      </c>
      <c r="F263" s="47">
        <v>0</v>
      </c>
      <c r="G263" s="48">
        <v>0</v>
      </c>
      <c r="H263" s="59">
        <f t="shared" si="47"/>
        <v>19.368539400000003</v>
      </c>
    </row>
    <row r="264" spans="1:8" ht="15">
      <c r="A264" s="54" t="s">
        <v>130</v>
      </c>
      <c r="B264" s="46">
        <f>$V$30</f>
        <v>0.04192</v>
      </c>
      <c r="C264" s="46">
        <f>$V$31</f>
        <v>4.565743323</v>
      </c>
      <c r="D264" s="46">
        <f>$V$32</f>
        <v>5.301527993444445</v>
      </c>
      <c r="E264" s="47">
        <v>0</v>
      </c>
      <c r="F264" s="46">
        <f>$V$28</f>
        <v>1461.809134748437</v>
      </c>
      <c r="G264" s="48">
        <v>0</v>
      </c>
      <c r="H264" s="59">
        <f t="shared" si="47"/>
        <v>1471.7183260648815</v>
      </c>
    </row>
    <row r="265" spans="1:8" ht="15">
      <c r="A265" s="54" t="s">
        <v>128</v>
      </c>
      <c r="B265" s="49">
        <v>0</v>
      </c>
      <c r="C265" s="49">
        <v>0</v>
      </c>
      <c r="D265" s="49">
        <v>0</v>
      </c>
      <c r="E265" s="49">
        <v>0</v>
      </c>
      <c r="F265" s="49">
        <v>0</v>
      </c>
      <c r="G265" s="50">
        <f>$V$34</f>
        <v>112.1321528808025</v>
      </c>
      <c r="H265" s="60">
        <f t="shared" si="47"/>
        <v>112.1321528808025</v>
      </c>
    </row>
    <row r="266" spans="1:8" ht="15">
      <c r="A266" s="53" t="s">
        <v>129</v>
      </c>
      <c r="B266" s="55">
        <f aca="true" t="shared" si="48" ref="B266:H266">SUM(B260:B265)</f>
        <v>1040.491842684211</v>
      </c>
      <c r="C266" s="56">
        <f t="shared" si="48"/>
        <v>4115.411620824439</v>
      </c>
      <c r="D266" s="56">
        <f t="shared" si="48"/>
        <v>6291.415622723088</v>
      </c>
      <c r="E266" s="56">
        <f t="shared" si="48"/>
        <v>19.368539400000003</v>
      </c>
      <c r="F266" s="56">
        <f t="shared" si="48"/>
        <v>1466.9816739351188</v>
      </c>
      <c r="G266" s="57">
        <f t="shared" si="48"/>
        <v>112.16051643314319</v>
      </c>
      <c r="H266" s="61">
        <f t="shared" si="48"/>
        <v>13045.829816000001</v>
      </c>
    </row>
    <row r="268" ht="15">
      <c r="A268" s="62">
        <v>2011</v>
      </c>
    </row>
    <row r="269" spans="1:8" ht="15">
      <c r="A269" s="52" t="s">
        <v>122</v>
      </c>
      <c r="B269" s="63" t="s">
        <v>124</v>
      </c>
      <c r="C269" s="63" t="s">
        <v>125</v>
      </c>
      <c r="D269" s="63" t="s">
        <v>126</v>
      </c>
      <c r="E269" s="63" t="s">
        <v>127</v>
      </c>
      <c r="F269" s="63" t="s">
        <v>130</v>
      </c>
      <c r="G269" s="65" t="s">
        <v>128</v>
      </c>
      <c r="H269" s="65" t="s">
        <v>129</v>
      </c>
    </row>
    <row r="270" spans="1:8" ht="15">
      <c r="A270" s="53" t="s">
        <v>123</v>
      </c>
      <c r="B270" s="64"/>
      <c r="C270" s="64"/>
      <c r="D270" s="64"/>
      <c r="E270" s="64"/>
      <c r="F270" s="64"/>
      <c r="G270" s="66"/>
      <c r="H270" s="66"/>
    </row>
    <row r="271" spans="1:8" ht="15">
      <c r="A271" s="54" t="s">
        <v>124</v>
      </c>
      <c r="B271" s="46">
        <f>$W$4</f>
        <v>1041.0309026875154</v>
      </c>
      <c r="C271" s="46">
        <f>$W$6</f>
        <v>0.5641530997247697</v>
      </c>
      <c r="D271" s="46">
        <f>$W$7</f>
        <v>1.6361251957104508</v>
      </c>
      <c r="E271" s="47">
        <v>0</v>
      </c>
      <c r="F271" s="46">
        <f>$W$8</f>
        <v>0.30037439869119276</v>
      </c>
      <c r="G271" s="51">
        <f>$W$9</f>
        <v>0.03134723462158672</v>
      </c>
      <c r="H271" s="58">
        <f aca="true" t="shared" si="49" ref="H271:H276">SUM(B271:G271)</f>
        <v>1043.5629026162635</v>
      </c>
    </row>
    <row r="272" spans="1:8" ht="15">
      <c r="A272" s="54" t="s">
        <v>125</v>
      </c>
      <c r="B272" s="46">
        <f>$W$13</f>
        <v>0.00239</v>
      </c>
      <c r="C272" s="46">
        <f>$W$11</f>
        <v>4026.9079631967998</v>
      </c>
      <c r="D272" s="46">
        <f>$W$14</f>
        <v>35.440370813566666</v>
      </c>
      <c r="E272" s="47">
        <v>0</v>
      </c>
      <c r="F272" s="46">
        <f>$W$15</f>
        <v>0.11476678244444444</v>
      </c>
      <c r="G272" s="48">
        <v>0</v>
      </c>
      <c r="H272" s="59">
        <f t="shared" si="49"/>
        <v>4062.4654907928107</v>
      </c>
    </row>
    <row r="273" spans="1:8" ht="15">
      <c r="A273" s="54" t="s">
        <v>126</v>
      </c>
      <c r="B273" s="46">
        <f>$W$19</f>
        <v>0.7461599999999999</v>
      </c>
      <c r="C273" s="46">
        <f>$W$20</f>
        <v>72.65814878766668</v>
      </c>
      <c r="D273" s="46">
        <f>$W$17</f>
        <v>6248.1653962121345</v>
      </c>
      <c r="E273" s="46">
        <f>$W$21</f>
        <v>0</v>
      </c>
      <c r="F273" s="46">
        <f>$W$22</f>
        <v>4.785988143777778</v>
      </c>
      <c r="G273" s="48">
        <v>0</v>
      </c>
      <c r="H273" s="59">
        <f t="shared" si="49"/>
        <v>6326.35569314358</v>
      </c>
    </row>
    <row r="274" spans="1:8" ht="15">
      <c r="A274" s="54" t="s">
        <v>127</v>
      </c>
      <c r="B274" s="47">
        <v>0</v>
      </c>
      <c r="C274" s="47">
        <v>0</v>
      </c>
      <c r="D274" s="46">
        <f>$W$26</f>
        <v>0</v>
      </c>
      <c r="E274" s="46">
        <f>$W$24</f>
        <v>19.363904400000003</v>
      </c>
      <c r="F274" s="47">
        <v>0</v>
      </c>
      <c r="G274" s="48">
        <v>0</v>
      </c>
      <c r="H274" s="59">
        <f t="shared" si="49"/>
        <v>19.363904400000003</v>
      </c>
    </row>
    <row r="275" spans="1:8" ht="15">
      <c r="A275" s="54" t="s">
        <v>130</v>
      </c>
      <c r="B275" s="46">
        <f>$W$30</f>
        <v>0.04192</v>
      </c>
      <c r="C275" s="46">
        <f>$W$31</f>
        <v>4.565743323</v>
      </c>
      <c r="D275" s="46">
        <f>$W$32</f>
        <v>5.301527993444445</v>
      </c>
      <c r="E275" s="47">
        <v>0</v>
      </c>
      <c r="F275" s="46">
        <f>$W$28</f>
        <v>1473.094839679321</v>
      </c>
      <c r="G275" s="48">
        <v>0</v>
      </c>
      <c r="H275" s="59">
        <f t="shared" si="49"/>
        <v>1483.0040309957656</v>
      </c>
    </row>
    <row r="276" spans="1:8" ht="15">
      <c r="A276" s="54" t="s">
        <v>128</v>
      </c>
      <c r="B276" s="49">
        <v>0</v>
      </c>
      <c r="C276" s="49">
        <v>0</v>
      </c>
      <c r="D276" s="49">
        <v>0</v>
      </c>
      <c r="E276" s="49">
        <v>0</v>
      </c>
      <c r="F276" s="49">
        <v>0</v>
      </c>
      <c r="G276" s="50">
        <f>$W$34</f>
        <v>111.07779405158286</v>
      </c>
      <c r="H276" s="60">
        <f t="shared" si="49"/>
        <v>111.07779405158286</v>
      </c>
    </row>
    <row r="277" spans="1:8" ht="15">
      <c r="A277" s="53" t="s">
        <v>129</v>
      </c>
      <c r="B277" s="55">
        <f aca="true" t="shared" si="50" ref="B277:H277">SUM(B271:B276)</f>
        <v>1041.8213726875153</v>
      </c>
      <c r="C277" s="56">
        <f t="shared" si="50"/>
        <v>4104.696008407192</v>
      </c>
      <c r="D277" s="56">
        <f t="shared" si="50"/>
        <v>6290.543420214856</v>
      </c>
      <c r="E277" s="56">
        <f t="shared" si="50"/>
        <v>19.363904400000003</v>
      </c>
      <c r="F277" s="56">
        <f t="shared" si="50"/>
        <v>1478.2959690042344</v>
      </c>
      <c r="G277" s="57">
        <f t="shared" si="50"/>
        <v>111.10914128620445</v>
      </c>
      <c r="H277" s="61">
        <f t="shared" si="50"/>
        <v>13045.829816000003</v>
      </c>
    </row>
    <row r="279" ht="15">
      <c r="A279" s="62">
        <v>2012</v>
      </c>
    </row>
    <row r="280" spans="1:8" ht="15">
      <c r="A280" s="52" t="s">
        <v>122</v>
      </c>
      <c r="B280" s="63" t="s">
        <v>124</v>
      </c>
      <c r="C280" s="63" t="s">
        <v>125</v>
      </c>
      <c r="D280" s="63" t="s">
        <v>126</v>
      </c>
      <c r="E280" s="63" t="s">
        <v>127</v>
      </c>
      <c r="F280" s="63" t="s">
        <v>130</v>
      </c>
      <c r="G280" s="65" t="s">
        <v>128</v>
      </c>
      <c r="H280" s="65" t="s">
        <v>129</v>
      </c>
    </row>
    <row r="281" spans="1:8" ht="15">
      <c r="A281" s="53" t="s">
        <v>123</v>
      </c>
      <c r="B281" s="64"/>
      <c r="C281" s="64"/>
      <c r="D281" s="64"/>
      <c r="E281" s="64"/>
      <c r="F281" s="64"/>
      <c r="G281" s="66"/>
      <c r="H281" s="66"/>
    </row>
    <row r="282" spans="1:8" ht="15">
      <c r="A282" s="54" t="s">
        <v>124</v>
      </c>
      <c r="B282" s="46">
        <f>$X$4</f>
        <v>1042.8824326882632</v>
      </c>
      <c r="C282" s="46">
        <f>$X$6</f>
        <v>0.5810866051186568</v>
      </c>
      <c r="D282" s="46">
        <f>$X$7</f>
        <v>1.6852347988308698</v>
      </c>
      <c r="E282" s="47">
        <v>0</v>
      </c>
      <c r="F282" s="46">
        <f>$X$8</f>
        <v>0.30939037591954516</v>
      </c>
      <c r="G282" s="51">
        <f>$X$9</f>
        <v>0.03228814687892795</v>
      </c>
      <c r="H282" s="58">
        <f aca="true" t="shared" si="51" ref="H282:H287">SUM(B282:G282)</f>
        <v>1045.490432615011</v>
      </c>
    </row>
    <row r="283" spans="1:8" ht="15">
      <c r="A283" s="54" t="s">
        <v>125</v>
      </c>
      <c r="B283" s="46">
        <f>$X$13</f>
        <v>0.00239</v>
      </c>
      <c r="C283" s="46">
        <f>$X$11</f>
        <v>4079.376849194102</v>
      </c>
      <c r="D283" s="46">
        <f>$X$14</f>
        <v>35.440370813566666</v>
      </c>
      <c r="E283" s="47">
        <v>0</v>
      </c>
      <c r="F283" s="46">
        <f>$X$15</f>
        <v>0.11476678244444444</v>
      </c>
      <c r="G283" s="48">
        <v>0</v>
      </c>
      <c r="H283" s="59">
        <f t="shared" si="51"/>
        <v>4114.934376790113</v>
      </c>
    </row>
    <row r="284" spans="1:8" ht="15">
      <c r="A284" s="54" t="s">
        <v>126</v>
      </c>
      <c r="B284" s="46">
        <f>$X$19</f>
        <v>0.41216</v>
      </c>
      <c r="C284" s="46">
        <f>$X$20</f>
        <v>72.65814878766668</v>
      </c>
      <c r="D284" s="46">
        <f>$X$17</f>
        <v>6184.937529427092</v>
      </c>
      <c r="E284" s="46">
        <f>$X$21</f>
        <v>0</v>
      </c>
      <c r="F284" s="46">
        <f>$X$22</f>
        <v>4.785988143777778</v>
      </c>
      <c r="G284" s="48">
        <v>0</v>
      </c>
      <c r="H284" s="59">
        <f t="shared" si="51"/>
        <v>6262.7938263585365</v>
      </c>
    </row>
    <row r="285" spans="1:8" ht="15">
      <c r="A285" s="54" t="s">
        <v>127</v>
      </c>
      <c r="B285" s="47">
        <v>0</v>
      </c>
      <c r="C285" s="47">
        <v>0</v>
      </c>
      <c r="D285" s="46">
        <f>$X$26</f>
        <v>0.616</v>
      </c>
      <c r="E285" s="46">
        <f>$X$24</f>
        <v>19.363904400000003</v>
      </c>
      <c r="F285" s="47">
        <v>0</v>
      </c>
      <c r="G285" s="48">
        <v>0</v>
      </c>
      <c r="H285" s="59">
        <f t="shared" si="51"/>
        <v>19.979904400000002</v>
      </c>
    </row>
    <row r="286" spans="1:8" ht="15">
      <c r="A286" s="54" t="s">
        <v>130</v>
      </c>
      <c r="B286" s="46">
        <f>$X$30</f>
        <v>0.04192</v>
      </c>
      <c r="C286" s="46">
        <f>$X$31</f>
        <v>4.565743323</v>
      </c>
      <c r="D286" s="46">
        <f>$X$32</f>
        <v>5.301527993444445</v>
      </c>
      <c r="E286" s="47">
        <v>0</v>
      </c>
      <c r="F286" s="46">
        <f>$X$28</f>
        <v>1482.9903316907069</v>
      </c>
      <c r="G286" s="48">
        <v>0</v>
      </c>
      <c r="H286" s="59">
        <f t="shared" si="51"/>
        <v>1492.8995230071514</v>
      </c>
    </row>
    <row r="287" spans="1:8" ht="15">
      <c r="A287" s="54" t="s">
        <v>128</v>
      </c>
      <c r="B287" s="49">
        <v>0</v>
      </c>
      <c r="C287" s="49">
        <v>0</v>
      </c>
      <c r="D287" s="49">
        <v>0</v>
      </c>
      <c r="E287" s="49">
        <v>0</v>
      </c>
      <c r="F287" s="49">
        <v>0</v>
      </c>
      <c r="G287" s="50">
        <f>$X$34</f>
        <v>109.73175282918847</v>
      </c>
      <c r="H287" s="60">
        <f t="shared" si="51"/>
        <v>109.73175282918847</v>
      </c>
    </row>
    <row r="288" spans="1:8" ht="15">
      <c r="A288" s="53" t="s">
        <v>129</v>
      </c>
      <c r="B288" s="55">
        <f aca="true" t="shared" si="52" ref="B288:H288">SUM(B282:B287)</f>
        <v>1043.3389026882633</v>
      </c>
      <c r="C288" s="56">
        <f t="shared" si="52"/>
        <v>4157.181827909887</v>
      </c>
      <c r="D288" s="56">
        <f t="shared" si="52"/>
        <v>6227.980663032934</v>
      </c>
      <c r="E288" s="56">
        <f t="shared" si="52"/>
        <v>19.363904400000003</v>
      </c>
      <c r="F288" s="56">
        <f t="shared" si="52"/>
        <v>1488.2004769928485</v>
      </c>
      <c r="G288" s="57">
        <f t="shared" si="52"/>
        <v>109.76404097606739</v>
      </c>
      <c r="H288" s="61">
        <f t="shared" si="52"/>
        <v>13045.829816</v>
      </c>
    </row>
    <row r="290" ht="15">
      <c r="A290" s="62">
        <v>2013</v>
      </c>
    </row>
    <row r="291" spans="1:8" ht="15">
      <c r="A291" s="52" t="s">
        <v>122</v>
      </c>
      <c r="B291" s="63" t="s">
        <v>124</v>
      </c>
      <c r="C291" s="63" t="s">
        <v>125</v>
      </c>
      <c r="D291" s="63" t="s">
        <v>126</v>
      </c>
      <c r="E291" s="63" t="s">
        <v>127</v>
      </c>
      <c r="F291" s="63" t="s">
        <v>130</v>
      </c>
      <c r="G291" s="65" t="s">
        <v>128</v>
      </c>
      <c r="H291" s="65" t="s">
        <v>129</v>
      </c>
    </row>
    <row r="292" spans="1:8" ht="15">
      <c r="A292" s="53" t="s">
        <v>123</v>
      </c>
      <c r="B292" s="64"/>
      <c r="C292" s="64"/>
      <c r="D292" s="64"/>
      <c r="E292" s="64"/>
      <c r="F292" s="64"/>
      <c r="G292" s="66"/>
      <c r="H292" s="66"/>
    </row>
    <row r="293" spans="1:8" ht="15">
      <c r="A293" s="54" t="s">
        <v>124</v>
      </c>
      <c r="B293" s="46">
        <f>$Y$4</f>
        <v>1044.7534626874908</v>
      </c>
      <c r="C293" s="46">
        <f>$Y$6</f>
        <v>0.5764076103068659</v>
      </c>
      <c r="D293" s="46">
        <f>$Y$7</f>
        <v>1.6716650403629922</v>
      </c>
      <c r="E293" s="47">
        <v>0</v>
      </c>
      <c r="F293" s="46">
        <f>$Y$8</f>
        <v>0.3068991191068881</v>
      </c>
      <c r="G293" s="51">
        <f>$Y$9</f>
        <v>0.03202815797125386</v>
      </c>
      <c r="H293" s="58">
        <f aca="true" t="shared" si="53" ref="H293:H298">SUM(B293:G293)</f>
        <v>1047.340462615239</v>
      </c>
    </row>
    <row r="294" spans="1:8" ht="15">
      <c r="A294" s="54" t="s">
        <v>125</v>
      </c>
      <c r="B294" s="46">
        <f>$Y$13</f>
        <v>0.00239</v>
      </c>
      <c r="C294" s="46">
        <f>$Y$11</f>
        <v>4128.155177591508</v>
      </c>
      <c r="D294" s="46">
        <f>$Y$14</f>
        <v>35.440370813566666</v>
      </c>
      <c r="E294" s="47">
        <v>0</v>
      </c>
      <c r="F294" s="46">
        <f>$Y$15</f>
        <v>0.11476678244444444</v>
      </c>
      <c r="G294" s="48">
        <v>0</v>
      </c>
      <c r="H294" s="59">
        <f t="shared" si="53"/>
        <v>4163.712705187519</v>
      </c>
    </row>
    <row r="295" spans="1:8" ht="15">
      <c r="A295" s="54" t="s">
        <v>126</v>
      </c>
      <c r="B295" s="46">
        <f>$Y$19</f>
        <v>0.63916</v>
      </c>
      <c r="C295" s="46">
        <f>$Y$20</f>
        <v>72.65814878766668</v>
      </c>
      <c r="D295" s="46">
        <f>$Y$17</f>
        <v>6125.51238646948</v>
      </c>
      <c r="E295" s="46">
        <f>$Y$21</f>
        <v>0</v>
      </c>
      <c r="F295" s="46">
        <f>$Y$22</f>
        <v>4.785988143777778</v>
      </c>
      <c r="G295" s="48">
        <v>0</v>
      </c>
      <c r="H295" s="59">
        <f t="shared" si="53"/>
        <v>6203.595683400925</v>
      </c>
    </row>
    <row r="296" spans="1:8" ht="15">
      <c r="A296" s="54" t="s">
        <v>127</v>
      </c>
      <c r="B296" s="47">
        <v>0</v>
      </c>
      <c r="C296" s="47">
        <v>0</v>
      </c>
      <c r="D296" s="46">
        <f>$Y$26</f>
        <v>0</v>
      </c>
      <c r="E296" s="46">
        <f>$Y$24</f>
        <v>19.979769400000002</v>
      </c>
      <c r="F296" s="47">
        <v>0</v>
      </c>
      <c r="G296" s="48">
        <v>0</v>
      </c>
      <c r="H296" s="59">
        <f t="shared" si="53"/>
        <v>19.979769400000002</v>
      </c>
    </row>
    <row r="297" spans="1:8" ht="15">
      <c r="A297" s="54" t="s">
        <v>130</v>
      </c>
      <c r="B297" s="46">
        <f>$Y$30</f>
        <v>0.04192</v>
      </c>
      <c r="C297" s="46">
        <f>$Y$31</f>
        <v>4.565743323</v>
      </c>
      <c r="D297" s="46">
        <f>$Y$32</f>
        <v>5.301527993444445</v>
      </c>
      <c r="E297" s="47">
        <v>0</v>
      </c>
      <c r="F297" s="46">
        <f>$Y$28</f>
        <v>1492.8915773191134</v>
      </c>
      <c r="G297" s="48">
        <v>0</v>
      </c>
      <c r="H297" s="59">
        <f t="shared" si="53"/>
        <v>1502.800768635558</v>
      </c>
    </row>
    <row r="298" spans="1:8" ht="15">
      <c r="A298" s="54" t="s">
        <v>128</v>
      </c>
      <c r="B298" s="49">
        <v>0</v>
      </c>
      <c r="C298" s="49">
        <v>0</v>
      </c>
      <c r="D298" s="49">
        <v>0</v>
      </c>
      <c r="E298" s="49">
        <v>0</v>
      </c>
      <c r="F298" s="49">
        <v>0</v>
      </c>
      <c r="G298" s="50">
        <f>$Y$34</f>
        <v>108.40042676075961</v>
      </c>
      <c r="H298" s="60">
        <f t="shared" si="53"/>
        <v>108.40042676075961</v>
      </c>
    </row>
    <row r="299" spans="1:8" ht="15">
      <c r="A299" s="53" t="s">
        <v>129</v>
      </c>
      <c r="B299" s="55">
        <f aca="true" t="shared" si="54" ref="B299:H299">SUM(B293:B298)</f>
        <v>1045.4369326874908</v>
      </c>
      <c r="C299" s="56">
        <f t="shared" si="54"/>
        <v>4205.955477312481</v>
      </c>
      <c r="D299" s="56">
        <f t="shared" si="54"/>
        <v>6167.925950316853</v>
      </c>
      <c r="E299" s="56">
        <f t="shared" si="54"/>
        <v>19.979769400000002</v>
      </c>
      <c r="F299" s="56">
        <f t="shared" si="54"/>
        <v>1498.0992313644424</v>
      </c>
      <c r="G299" s="57">
        <f t="shared" si="54"/>
        <v>108.43245491873087</v>
      </c>
      <c r="H299" s="61">
        <f t="shared" si="54"/>
        <v>13045.829816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299"/>
  <sheetViews>
    <sheetView zoomScalePageLayoutView="0" workbookViewId="0" topLeftCell="A10">
      <selection activeCell="A26" sqref="A26"/>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5" width="7.7109375" style="0" customWidth="1"/>
    <col min="26" max="26" width="11.28125" style="0" customWidth="1"/>
  </cols>
  <sheetData>
    <row r="1" spans="1:25" ht="15">
      <c r="A1" s="40" t="s">
        <v>34</v>
      </c>
      <c r="B1" s="40" t="s">
        <v>0</v>
      </c>
      <c r="C1" s="40"/>
      <c r="D1" s="40"/>
      <c r="E1" s="40"/>
      <c r="F1" s="40"/>
      <c r="G1" s="40"/>
      <c r="H1" s="40"/>
      <c r="I1" s="40"/>
      <c r="J1" s="40"/>
      <c r="K1" s="40"/>
      <c r="L1" s="40"/>
      <c r="M1" s="40"/>
      <c r="N1" s="40"/>
      <c r="O1" s="40"/>
      <c r="P1" s="40"/>
      <c r="Q1" s="40"/>
      <c r="R1" s="40"/>
      <c r="S1" s="40"/>
      <c r="T1" s="40"/>
      <c r="U1" s="40"/>
      <c r="V1" s="40"/>
      <c r="W1" s="40"/>
      <c r="X1" s="40"/>
      <c r="Y1" s="40"/>
    </row>
    <row r="2" spans="1:25"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row>
    <row r="3" spans="1:25" ht="15">
      <c r="A3" s="42" t="s">
        <v>2</v>
      </c>
      <c r="B3" s="69">
        <f>SUM(B4:B9)</f>
        <v>1072.5979282479261</v>
      </c>
      <c r="C3" s="69">
        <f aca="true" t="shared" si="0" ref="C3:Y3">SUM(C4:C9)</f>
        <v>1086.394087705455</v>
      </c>
      <c r="D3" s="69">
        <f t="shared" si="0"/>
        <v>1098.860247233984</v>
      </c>
      <c r="E3" s="69">
        <f t="shared" si="0"/>
        <v>1110.7574067975133</v>
      </c>
      <c r="F3" s="69">
        <f t="shared" si="0"/>
        <v>1120.997566434042</v>
      </c>
      <c r="G3" s="69">
        <f t="shared" si="0"/>
        <v>1134.1767260020706</v>
      </c>
      <c r="H3" s="69">
        <f t="shared" si="0"/>
        <v>1144.5038856456006</v>
      </c>
      <c r="I3" s="69">
        <f t="shared" si="0"/>
        <v>1156.0490452541299</v>
      </c>
      <c r="J3" s="69">
        <f t="shared" si="0"/>
        <v>1167.2422048891585</v>
      </c>
      <c r="K3" s="69">
        <f t="shared" si="0"/>
        <v>1177.4565043738296</v>
      </c>
      <c r="L3" s="69">
        <f t="shared" si="0"/>
        <v>1186.7336494937388</v>
      </c>
      <c r="M3" s="69">
        <f t="shared" si="0"/>
        <v>1197.2009384611035</v>
      </c>
      <c r="N3" s="69">
        <f t="shared" si="0"/>
        <v>1203.343345554011</v>
      </c>
      <c r="O3" s="69">
        <f t="shared" si="0"/>
        <v>1207.7702079591093</v>
      </c>
      <c r="P3" s="69">
        <f t="shared" si="0"/>
        <v>1212.456601400686</v>
      </c>
      <c r="Q3" s="69">
        <f t="shared" si="0"/>
        <v>1215.8750283217087</v>
      </c>
      <c r="R3" s="69">
        <f t="shared" si="0"/>
        <v>1217.9745387347566</v>
      </c>
      <c r="S3" s="69">
        <f t="shared" si="0"/>
        <v>1222.4781918875608</v>
      </c>
      <c r="T3" s="69">
        <f t="shared" si="0"/>
        <v>1225.087042694287</v>
      </c>
      <c r="U3" s="69">
        <f t="shared" si="0"/>
        <v>1226.5435270249588</v>
      </c>
      <c r="V3" s="69">
        <f t="shared" si="0"/>
        <v>1227.4548841382007</v>
      </c>
      <c r="W3" s="69">
        <f t="shared" si="0"/>
        <v>1231.0787246111702</v>
      </c>
      <c r="X3" s="69">
        <f t="shared" si="0"/>
        <v>1238.5385266812686</v>
      </c>
      <c r="Y3" s="69">
        <f t="shared" si="0"/>
        <v>1244.4406371190166</v>
      </c>
    </row>
    <row r="4" spans="1:25" ht="15">
      <c r="A4" s="44" t="s">
        <v>13</v>
      </c>
      <c r="B4" s="70">
        <f>'[1]Scotland 4.1'!C$6</f>
        <v>1057.320928677926</v>
      </c>
      <c r="C4" s="70">
        <f>'[1]Scotland 4.1'!D$6</f>
        <v>1072.3650880944551</v>
      </c>
      <c r="D4" s="70">
        <f>'[1]Scotland 4.1'!E$6</f>
        <v>1086.1612475909837</v>
      </c>
      <c r="E4" s="70">
        <f>'[1]Scotland 4.1'!F$6</f>
        <v>1098.6274071375133</v>
      </c>
      <c r="F4" s="70">
        <f>'[1]Scotland 4.1'!G$6</f>
        <v>1110.524566728042</v>
      </c>
      <c r="G4" s="70">
        <f>'[1]Scotland 4.1'!H$6</f>
        <v>1120.7647263790707</v>
      </c>
      <c r="H4" s="70">
        <f>'[1]Scotland 4.1'!I$6</f>
        <v>1133.9438859416005</v>
      </c>
      <c r="I4" s="70">
        <f>'[1]Scotland 4.1'!J$6</f>
        <v>1144.2710455841298</v>
      </c>
      <c r="J4" s="70">
        <f>'[1]Scotland 4.1'!K$6</f>
        <v>1155.8162052091586</v>
      </c>
      <c r="K4" s="70">
        <f>'[1]Scotland 4.1'!L$6</f>
        <v>1166.9885046678296</v>
      </c>
      <c r="L4" s="70">
        <f>'[1]Scotland 4.1'!M$6</f>
        <v>1176.3616497847388</v>
      </c>
      <c r="M4" s="70">
        <f>'[1]Scotland 4.1'!N$6</f>
        <v>1185.4819387901034</v>
      </c>
      <c r="N4" s="70">
        <f>'[1]Scotland 4.1'!O$6</f>
        <v>1195.3083457800108</v>
      </c>
      <c r="O4" s="70">
        <f>'[1]Scotland 4.1'!P$6</f>
        <v>1201.0312081481093</v>
      </c>
      <c r="P4" s="70">
        <f>'[1]Scotland 4.1'!Q$6</f>
        <v>1205.663601591686</v>
      </c>
      <c r="Q4" s="70">
        <f>'[1]Scotland 4.1'!R$6</f>
        <v>1210.1870284807087</v>
      </c>
      <c r="R4" s="70">
        <f>'[1]Scotland 4.1'!S$6</f>
        <v>1213.979538846757</v>
      </c>
      <c r="S4" s="70">
        <f>'[1]Scotland 4.1'!T$6</f>
        <v>1215.8841920725608</v>
      </c>
      <c r="T4" s="70">
        <f>'[1]Scotland 4.1'!U$6</f>
        <v>1220.901042812187</v>
      </c>
      <c r="U4" s="70">
        <f>'[1]Scotland 4.1'!V$6</f>
        <v>1223.1035271219591</v>
      </c>
      <c r="V4" s="70">
        <f>'[1]Scotland 4.1'!W$6</f>
        <v>1224.7368842146004</v>
      </c>
      <c r="W4" s="70">
        <f>'[1]Scotland 4.1'!X$6</f>
        <v>1225.97572475417</v>
      </c>
      <c r="X4" s="70">
        <f>'[1]Scotland 4.1'!Y$6</f>
        <v>1229.5115269342689</v>
      </c>
      <c r="Y4" s="70">
        <f>'[1]Scotland 4.1'!Z$6</f>
        <v>1237.4046373170167</v>
      </c>
    </row>
    <row r="5" spans="1:25" ht="15">
      <c r="A5" s="44" t="s">
        <v>3</v>
      </c>
      <c r="B5" s="67"/>
      <c r="C5" s="67"/>
      <c r="D5" s="67"/>
      <c r="E5" s="67"/>
      <c r="F5" s="67"/>
      <c r="G5" s="67"/>
      <c r="H5" s="67"/>
      <c r="I5" s="67"/>
      <c r="J5" s="67"/>
      <c r="K5" s="67"/>
      <c r="L5" s="67"/>
      <c r="M5" s="67"/>
      <c r="N5" s="67"/>
      <c r="O5" s="67"/>
      <c r="P5" s="67"/>
      <c r="Q5" s="67"/>
      <c r="R5" s="67"/>
      <c r="S5" s="67"/>
      <c r="T5" s="67"/>
      <c r="U5" s="67"/>
      <c r="V5" s="67"/>
      <c r="W5" s="67"/>
      <c r="X5" s="67"/>
      <c r="Y5" s="67"/>
    </row>
    <row r="6" spans="1:25" ht="15">
      <c r="A6" s="1" t="s">
        <v>4</v>
      </c>
      <c r="B6" s="68">
        <f>'[1]Scotland 4.1'!C$20</f>
        <v>0.7416965260197848</v>
      </c>
      <c r="C6" s="68">
        <f>'[1]Scotland 4.1'!D$20</f>
        <v>0.681106275308458</v>
      </c>
      <c r="D6" s="68">
        <f>'[1]Scotland 4.1'!E$20</f>
        <v>0.6165349338384244</v>
      </c>
      <c r="E6" s="68">
        <f>'[1]Scotland 4.1'!F$20</f>
        <v>0.5889100518213325</v>
      </c>
      <c r="F6" s="68">
        <f>'[1]Scotland 4.1'!G$20</f>
        <v>0.5084628996259393</v>
      </c>
      <c r="G6" s="68">
        <f>'[1]Scotland 4.1'!H$20</f>
        <v>0.6511509987139291</v>
      </c>
      <c r="H6" s="68">
        <f>'[1]Scotland 4.1'!I$20</f>
        <v>0.5126867392604605</v>
      </c>
      <c r="I6" s="68">
        <f>'[1]Scotland 4.1'!J$20</f>
        <v>0.571820493852457</v>
      </c>
      <c r="J6" s="68">
        <f>'[1]Scotland 4.1'!K$20</f>
        <v>0.5547309358835817</v>
      </c>
      <c r="K6" s="68">
        <f>'[1]Scotland 4.1'!L$20</f>
        <v>0.5082201502160761</v>
      </c>
      <c r="L6" s="68">
        <f>'[1]Scotland 4.1'!M$20</f>
        <v>0.6249226559948807</v>
      </c>
      <c r="M6" s="68">
        <f>'[1]Scotland 4.1'!N$20</f>
        <v>0.706080659995558</v>
      </c>
      <c r="N6" s="68">
        <f>'[1]Scotland 4.1'!O$20</f>
        <v>0.48411623028964235</v>
      </c>
      <c r="O6" s="68">
        <f>'[1]Scotland 4.1'!P$20</f>
        <v>0.406031023794268</v>
      </c>
      <c r="P6" s="68">
        <f>'[1]Scotland 4.1'!Q$20</f>
        <v>0.40928457403729357</v>
      </c>
      <c r="Q6" s="68">
        <f>'[1]Scotland 4.1'!R$20</f>
        <v>0.34270729537832656</v>
      </c>
      <c r="R6" s="68">
        <f>'[1]Scotland 4.1'!S$20</f>
        <v>0.240702469220269</v>
      </c>
      <c r="S6" s="68">
        <f>'[1]Scotland 4.1'!T$20</f>
        <v>0.397294638799874</v>
      </c>
      <c r="T6" s="68">
        <f>'[1]Scotland 4.1'!U$20</f>
        <v>0.2522103970024504</v>
      </c>
      <c r="U6" s="68">
        <f>'[1]Scotland 4.1'!V$20</f>
        <v>0.20726320249888974</v>
      </c>
      <c r="V6" s="68">
        <f>'[1]Scotland 4.1'!W$20</f>
        <v>0.16376203036104378</v>
      </c>
      <c r="W6" s="68">
        <f>'[1]Scotland 4.1'!X$20</f>
        <v>0.30746050073746073</v>
      </c>
      <c r="X6" s="68">
        <f>'[1]Scotland 4.1'!Y$20</f>
        <v>0.5438851538595196</v>
      </c>
      <c r="Y6" s="68">
        <f>'[1]Scotland 4.1'!Z$20</f>
        <v>0.42392555025141065</v>
      </c>
    </row>
    <row r="7" spans="1:25" ht="15">
      <c r="A7" s="1" t="s">
        <v>21</v>
      </c>
      <c r="B7" s="68">
        <f>'[1]Scotland 4.1'!C$33</f>
        <v>14.260545149574753</v>
      </c>
      <c r="C7" s="68">
        <f>'[1]Scotland 4.1'!D$33</f>
        <v>13.095580806907895</v>
      </c>
      <c r="D7" s="68">
        <f>'[1]Scotland 4.1'!E$33</f>
        <v>11.854072321835849</v>
      </c>
      <c r="E7" s="68">
        <f>'[1]Scotland 4.1'!F$33</f>
        <v>11.322930724920905</v>
      </c>
      <c r="F7" s="68">
        <f>'[1]Scotland 4.1'!G$33</f>
        <v>9.776179181950196</v>
      </c>
      <c r="G7" s="68">
        <f>'[1]Scotland 4.1'!H$33</f>
        <v>12.519632882981819</v>
      </c>
      <c r="H7" s="68">
        <f>'[1]Scotland 4.1'!I$33</f>
        <v>9.857390639331413</v>
      </c>
      <c r="I7" s="68">
        <f>'[1]Scotland 4.1'!J$33</f>
        <v>10.99435103706765</v>
      </c>
      <c r="J7" s="68">
        <f>'[1]Scotland 4.1'!K$33</f>
        <v>10.665771349214399</v>
      </c>
      <c r="K7" s="68">
        <f>'[1]Scotland 4.1'!L$33</f>
        <v>9.771511856706052</v>
      </c>
      <c r="L7" s="68">
        <f>'[1]Scotland 4.1'!M$33</f>
        <v>8.36022088270901</v>
      </c>
      <c r="M7" s="68">
        <f>'[1]Scotland 4.1'!N$33</f>
        <v>9.445953386302225</v>
      </c>
      <c r="N7" s="68">
        <f>'[1]Scotland 4.1'!O$33</f>
        <v>6.476511259913398</v>
      </c>
      <c r="O7" s="68">
        <f>'[1]Scotland 4.1'!P$33</f>
        <v>5.431886668836608</v>
      </c>
      <c r="P7" s="68">
        <f>'[1]Scotland 4.1'!Q$33</f>
        <v>5.4754126930953735</v>
      </c>
      <c r="Q7" s="68">
        <f>'[1]Scotland 4.1'!R$33</f>
        <v>4.584741263568592</v>
      </c>
      <c r="R7" s="68">
        <f>'[1]Scotland 4.1'!S$33</f>
        <v>3.220119786649886</v>
      </c>
      <c r="S7" s="68">
        <f>'[1]Scotland 4.1'!T$33</f>
        <v>5.315011232222389</v>
      </c>
      <c r="T7" s="68">
        <f>'[1]Scotland 4.1'!U$33</f>
        <v>3.3740729474744606</v>
      </c>
      <c r="U7" s="68">
        <f>'[1]Scotland 4.1'!V$33</f>
        <v>2.772768977290141</v>
      </c>
      <c r="V7" s="68">
        <f>'[1]Scotland 4.1'!W$33</f>
        <v>2.190809907251051</v>
      </c>
      <c r="W7" s="68">
        <f>'[1]Scotland 4.1'!X$33</f>
        <v>4.1132093295310845</v>
      </c>
      <c r="X7" s="68">
        <f>'[1]Scotland 4.1'!Y$33</f>
        <v>7.276100454148052</v>
      </c>
      <c r="Y7" s="68">
        <f>'[1]Scotland 4.1'!Z$33</f>
        <v>5.6712798038718955</v>
      </c>
    </row>
    <row r="8" spans="1:25" ht="15">
      <c r="A8" s="1" t="s">
        <v>20</v>
      </c>
      <c r="B8" s="68">
        <f>'[1]Scotland 4.1'!C$59</f>
        <v>0.19826893019117373</v>
      </c>
      <c r="C8" s="68">
        <f>'[1]Scotland 4.1'!D$59</f>
        <v>0.18207205752545316</v>
      </c>
      <c r="D8" s="68">
        <f>'[1]Scotland 4.1'!E$59</f>
        <v>0.16481096711294255</v>
      </c>
      <c r="E8" s="68">
        <f>'[1]Scotland 4.1'!F$59</f>
        <v>0.15742633524257552</v>
      </c>
      <c r="F8" s="68">
        <f>'[1]Scotland 4.1'!G$59</f>
        <v>0.13592135275559852</v>
      </c>
      <c r="G8" s="68">
        <f>'[1]Scotland 4.1'!H$59</f>
        <v>0.17406446892873978</v>
      </c>
      <c r="H8" s="68">
        <f>'[1]Scotland 4.1'!I$59</f>
        <v>0.13705046167852916</v>
      </c>
      <c r="I8" s="68">
        <f>'[1]Scotland 4.1'!J$59</f>
        <v>0.15285798652168828</v>
      </c>
      <c r="J8" s="68">
        <f>'[1]Scotland 4.1'!K$59</f>
        <v>0.14828963780080107</v>
      </c>
      <c r="K8" s="68">
        <f>'[1]Scotland 4.1'!L$59</f>
        <v>0.135856461436697</v>
      </c>
      <c r="L8" s="68">
        <f>'[1]Scotland 4.1'!M$59</f>
        <v>1.250467103030613</v>
      </c>
      <c r="M8" s="68">
        <f>'[1]Scotland 4.1'!N$59</f>
        <v>1.4128638623366236</v>
      </c>
      <c r="N8" s="68">
        <f>'[1]Scotland 4.1'!O$59</f>
        <v>0.9687141508042062</v>
      </c>
      <c r="O8" s="68">
        <f>'[1]Scotland 4.1'!P$59</f>
        <v>0.81246604390789</v>
      </c>
      <c r="P8" s="68">
        <f>'[1]Scotland 4.1'!Q$59</f>
        <v>0.8189763816399791</v>
      </c>
      <c r="Q8" s="68">
        <f>'[1]Scotland 4.1'!R$59</f>
        <v>0.6857555806757356</v>
      </c>
      <c r="R8" s="68">
        <f>'[1]Scotland 4.1'!S$59</f>
        <v>0.48164443470049306</v>
      </c>
      <c r="S8" s="68">
        <f>'[1]Scotland 4.1'!T$59</f>
        <v>0.7949845813139182</v>
      </c>
      <c r="T8" s="68">
        <f>'[1]Scotland 4.1'!U$59</f>
        <v>0.50467174052406</v>
      </c>
      <c r="U8" s="68">
        <f>'[1]Scotland 4.1'!V$59</f>
        <v>0.41473262956201257</v>
      </c>
      <c r="V8" s="68">
        <f>'[1]Scotland 4.1'!W$59</f>
        <v>0.3276870021074466</v>
      </c>
      <c r="W8" s="68">
        <f>'[1]Scotland 4.1'!X$59</f>
        <v>0.6152269212282545</v>
      </c>
      <c r="X8" s="68">
        <f>'[1]Scotland 4.1'!Y$59</f>
        <v>1.0883114673532395</v>
      </c>
      <c r="Y8" s="68">
        <f>'[1]Scotland 4.1'!Z$59</f>
        <v>0.8482729016755033</v>
      </c>
    </row>
    <row r="9" spans="1:25" ht="15">
      <c r="A9" s="1" t="s">
        <v>19</v>
      </c>
      <c r="B9" s="68">
        <f>'[1]Scotland 4.1'!C$72</f>
        <v>0.07648896421428789</v>
      </c>
      <c r="C9" s="68">
        <f>'[1]Scotland 4.1'!D$72</f>
        <v>0.07024047125819471</v>
      </c>
      <c r="D9" s="68">
        <f>'[1]Scotland 4.1'!E$72</f>
        <v>0.06358142021278343</v>
      </c>
      <c r="E9" s="68">
        <f>'[1]Scotland 4.1'!F$72</f>
        <v>0.06073254801519017</v>
      </c>
      <c r="F9" s="68">
        <f>'[1]Scotland 4.1'!G$72</f>
        <v>0.05243627166826461</v>
      </c>
      <c r="G9" s="68">
        <f>'[1]Scotland 4.1'!H$72</f>
        <v>0.06715127237551465</v>
      </c>
      <c r="H9" s="68">
        <f>'[1]Scotland 4.1'!I$72</f>
        <v>0.052871863729596666</v>
      </c>
      <c r="I9" s="68">
        <f>'[1]Scotland 4.1'!J$72</f>
        <v>0.05897015255820452</v>
      </c>
      <c r="J9" s="68">
        <f>'[1]Scotland 4.1'!K$72</f>
        <v>0.05720775710121887</v>
      </c>
      <c r="K9" s="68">
        <f>'[1]Scotland 4.1'!L$72</f>
        <v>0.05241123764117579</v>
      </c>
      <c r="L9" s="68">
        <f>'[1]Scotland 4.1'!M$72</f>
        <v>0.13638906726549704</v>
      </c>
      <c r="M9" s="68">
        <f>'[1]Scotland 4.1'!N$72</f>
        <v>0.15410176236559675</v>
      </c>
      <c r="N9" s="68">
        <f>'[1]Scotland 4.1'!O$72</f>
        <v>0.10565813299275513</v>
      </c>
      <c r="O9" s="68">
        <f>'[1]Scotland 4.1'!P$72</f>
        <v>0.0886160744612349</v>
      </c>
      <c r="P9" s="68">
        <f>'[1]Scotland 4.1'!Q$72</f>
        <v>0.08932616022735462</v>
      </c>
      <c r="Q9" s="68">
        <f>'[1]Scotland 4.1'!R$72</f>
        <v>0.07479570137734617</v>
      </c>
      <c r="R9" s="68">
        <f>'[1]Scotland 4.1'!S$72</f>
        <v>0.05253319742935264</v>
      </c>
      <c r="S9" s="68">
        <f>'[1]Scotland 4.1'!T$72</f>
        <v>0.08670936266381937</v>
      </c>
      <c r="T9" s="68">
        <f>'[1]Scotland 4.1'!U$72</f>
        <v>0.05504479709902965</v>
      </c>
      <c r="U9" s="68">
        <f>'[1]Scotland 4.1'!V$72</f>
        <v>0.045235093648957045</v>
      </c>
      <c r="V9" s="68">
        <f>'[1]Scotland 4.1'!W$72</f>
        <v>0.03574098388045917</v>
      </c>
      <c r="W9" s="68">
        <f>'[1]Scotland 4.1'!X$72</f>
        <v>0.06710310550320078</v>
      </c>
      <c r="X9" s="68">
        <f>'[1]Scotland 4.1'!Y$72</f>
        <v>0.11870267163919063</v>
      </c>
      <c r="Y9" s="68">
        <f>'[1]Scotland 4.1'!Z$72</f>
        <v>0.09252154620119281</v>
      </c>
    </row>
    <row r="10" spans="1:25" ht="15">
      <c r="A10" s="42" t="s">
        <v>14</v>
      </c>
      <c r="B10" s="69">
        <f>SUM(B11:B15)</f>
        <v>641.9999999999999</v>
      </c>
      <c r="C10" s="69">
        <f aca="true" t="shared" si="1" ref="C10:Y10">SUM(C11:C15)</f>
        <v>639.7908843623458</v>
      </c>
      <c r="D10" s="69">
        <f t="shared" si="1"/>
        <v>640.3181700330807</v>
      </c>
      <c r="E10" s="69">
        <f t="shared" si="1"/>
        <v>648.2819824740893</v>
      </c>
      <c r="F10" s="69">
        <f t="shared" si="1"/>
        <v>647.782206050187</v>
      </c>
      <c r="G10" s="69">
        <f t="shared" si="1"/>
        <v>644.615862000643</v>
      </c>
      <c r="H10" s="69">
        <f t="shared" si="1"/>
        <v>650.8300941303697</v>
      </c>
      <c r="I10" s="69">
        <f t="shared" si="1"/>
        <v>658.9805272530738</v>
      </c>
      <c r="J10" s="69">
        <f t="shared" si="1"/>
        <v>661.9490720320582</v>
      </c>
      <c r="K10" s="69">
        <f t="shared" si="1"/>
        <v>659.9308274248918</v>
      </c>
      <c r="L10" s="69">
        <f t="shared" si="1"/>
        <v>648.3501909835026</v>
      </c>
      <c r="M10" s="69">
        <f t="shared" si="1"/>
        <v>646.7676119815022</v>
      </c>
      <c r="N10" s="69">
        <f t="shared" si="1"/>
        <v>645.8810941963553</v>
      </c>
      <c r="O10" s="69">
        <f t="shared" si="1"/>
        <v>639.990636799603</v>
      </c>
      <c r="P10" s="69">
        <f t="shared" si="1"/>
        <v>634.5445100244815</v>
      </c>
      <c r="Q10" s="69">
        <f t="shared" si="1"/>
        <v>621.0862986638109</v>
      </c>
      <c r="R10" s="69">
        <f t="shared" si="1"/>
        <v>601.9108010768899</v>
      </c>
      <c r="S10" s="69">
        <f t="shared" si="1"/>
        <v>595.3605049921001</v>
      </c>
      <c r="T10" s="69">
        <f t="shared" si="1"/>
        <v>596.4500471129988</v>
      </c>
      <c r="U10" s="69">
        <f t="shared" si="1"/>
        <v>589.4435207102506</v>
      </c>
      <c r="V10" s="69">
        <f t="shared" si="1"/>
        <v>574.2197712963195</v>
      </c>
      <c r="W10" s="69">
        <f t="shared" si="1"/>
        <v>572.3274220611314</v>
      </c>
      <c r="X10" s="69">
        <f t="shared" si="1"/>
        <v>580.6982097345702</v>
      </c>
      <c r="Y10" s="69">
        <f t="shared" si="1"/>
        <v>582.6546895363743</v>
      </c>
    </row>
    <row r="11" spans="1:25" ht="15">
      <c r="A11" s="44" t="s">
        <v>27</v>
      </c>
      <c r="B11" s="70">
        <f>'[1]Scotland 4.1'!C$19</f>
        <v>620.325625</v>
      </c>
      <c r="C11" s="70">
        <f>'[1]Scotland 4.1'!D$19</f>
        <v>618.1165093623458</v>
      </c>
      <c r="D11" s="70">
        <f>'[1]Scotland 4.1'!E$19</f>
        <v>618.6437950330808</v>
      </c>
      <c r="E11" s="70">
        <f>'[1]Scotland 4.1'!F$19</f>
        <v>626.6076074740894</v>
      </c>
      <c r="F11" s="70">
        <f>'[1]Scotland 4.1'!G$19</f>
        <v>626.1078310501871</v>
      </c>
      <c r="G11" s="70">
        <f>'[1]Scotland 4.1'!H$19</f>
        <v>622.9414870006431</v>
      </c>
      <c r="H11" s="70">
        <f>'[1]Scotland 4.1'!I$19</f>
        <v>629.1557191303698</v>
      </c>
      <c r="I11" s="70">
        <f>'[1]Scotland 4.1'!J$19</f>
        <v>637.3061522530738</v>
      </c>
      <c r="J11" s="70">
        <f>'[1]Scotland 4.1'!K$19</f>
        <v>640.2746970320583</v>
      </c>
      <c r="K11" s="70">
        <f>'[1]Scotland 4.1'!L$19</f>
        <v>638.2564524248919</v>
      </c>
      <c r="L11" s="70">
        <f>'[1]Scotland 4.1'!M$19</f>
        <v>638.8186364620581</v>
      </c>
      <c r="M11" s="70">
        <f>'[1]Scotland 4.1'!N$19</f>
        <v>637.2360574600577</v>
      </c>
      <c r="N11" s="70">
        <f>'[1]Scotland 4.1'!O$19</f>
        <v>636.3495396749108</v>
      </c>
      <c r="O11" s="70">
        <f>'[1]Scotland 4.1'!P$19</f>
        <v>630.4590822781585</v>
      </c>
      <c r="P11" s="70">
        <f>'[1]Scotland 4.1'!Q$19</f>
        <v>625.012955503037</v>
      </c>
      <c r="Q11" s="70">
        <f>'[1]Scotland 4.1'!R$19</f>
        <v>611.5547441423664</v>
      </c>
      <c r="R11" s="70">
        <f>'[1]Scotland 4.1'!S$19</f>
        <v>592.3792465554454</v>
      </c>
      <c r="S11" s="70">
        <f>'[1]Scotland 4.1'!T$19</f>
        <v>585.8289504706556</v>
      </c>
      <c r="T11" s="70">
        <f>'[1]Scotland 4.1'!U$19</f>
        <v>586.9184925915544</v>
      </c>
      <c r="U11" s="70">
        <f>'[1]Scotland 4.1'!V$19</f>
        <v>579.9119661888061</v>
      </c>
      <c r="V11" s="70">
        <f>'[1]Scotland 4.1'!W$19</f>
        <v>564.6882167748751</v>
      </c>
      <c r="W11" s="70">
        <f>'[1]Scotland 4.1'!X$19</f>
        <v>562.7958675396869</v>
      </c>
      <c r="X11" s="70">
        <f>'[1]Scotland 4.1'!Y$19</f>
        <v>571.1666552131258</v>
      </c>
      <c r="Y11" s="70">
        <f>'[1]Scotland 4.1'!Z$19</f>
        <v>573.1231350149299</v>
      </c>
    </row>
    <row r="12" spans="1:25"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1" t="s">
        <v>26</v>
      </c>
      <c r="B13" s="68">
        <f>'[1]Scotland 4.1'!C$8</f>
        <v>0</v>
      </c>
      <c r="C13" s="68">
        <f>'[1]Scotland 4.1'!D$8</f>
        <v>0</v>
      </c>
      <c r="D13" s="68">
        <f>'[1]Scotland 4.1'!E$8</f>
        <v>0</v>
      </c>
      <c r="E13" s="68">
        <f>'[1]Scotland 4.1'!F$8</f>
        <v>0</v>
      </c>
      <c r="F13" s="68">
        <f>'[1]Scotland 4.1'!G$8</f>
        <v>0</v>
      </c>
      <c r="G13" s="68">
        <f>'[1]Scotland 4.1'!H$8</f>
        <v>0</v>
      </c>
      <c r="H13" s="68">
        <f>'[1]Scotland 4.1'!I$8</f>
        <v>0</v>
      </c>
      <c r="I13" s="68">
        <f>'[1]Scotland 4.1'!J$8</f>
        <v>0</v>
      </c>
      <c r="J13" s="68">
        <f>'[1]Scotland 4.1'!K$8</f>
        <v>0</v>
      </c>
      <c r="K13" s="68">
        <f>'[1]Scotland 4.1'!L$8</f>
        <v>0</v>
      </c>
      <c r="L13" s="68">
        <f>'[1]Scotland 4.1'!M$8</f>
        <v>0.005849999999999999</v>
      </c>
      <c r="M13" s="68">
        <f>'[1]Scotland 4.1'!N$8</f>
        <v>0.005849999999999999</v>
      </c>
      <c r="N13" s="68">
        <f>'[1]Scotland 4.1'!O$8</f>
        <v>0.005849999999999999</v>
      </c>
      <c r="O13" s="68">
        <f>'[1]Scotland 4.1'!P$8</f>
        <v>0.005849999999999999</v>
      </c>
      <c r="P13" s="68">
        <f>'[1]Scotland 4.1'!Q$8</f>
        <v>0.005849999999999999</v>
      </c>
      <c r="Q13" s="68">
        <f>'[1]Scotland 4.1'!R$8</f>
        <v>0.005849999999999999</v>
      </c>
      <c r="R13" s="68">
        <f>'[1]Scotland 4.1'!S$8</f>
        <v>0.005849999999999999</v>
      </c>
      <c r="S13" s="68">
        <f>'[1]Scotland 4.1'!T$8</f>
        <v>0.005849999999999999</v>
      </c>
      <c r="T13" s="68">
        <f>'[1]Scotland 4.1'!U$8</f>
        <v>0.005849999999999999</v>
      </c>
      <c r="U13" s="68">
        <f>'[1]Scotland 4.1'!V$8</f>
        <v>0.005849999999999999</v>
      </c>
      <c r="V13" s="68">
        <f>'[1]Scotland 4.1'!W$8</f>
        <v>0.005849999999999999</v>
      </c>
      <c r="W13" s="68">
        <f>'[1]Scotland 4.1'!X$8</f>
        <v>0.005849999999999999</v>
      </c>
      <c r="X13" s="68">
        <f>'[1]Scotland 4.1'!Y$8</f>
        <v>0.005849999999999999</v>
      </c>
      <c r="Y13" s="68">
        <f>'[1]Scotland 4.1'!Z$8</f>
        <v>0.005849999999999999</v>
      </c>
    </row>
    <row r="14" spans="1:25" ht="15">
      <c r="A14" s="1" t="s">
        <v>16</v>
      </c>
      <c r="B14" s="68">
        <f>'[1]Scotland 4.1'!C$35</f>
        <v>21.40375</v>
      </c>
      <c r="C14" s="68">
        <f>'[1]Scotland 4.1'!D$35</f>
        <v>21.40375</v>
      </c>
      <c r="D14" s="68">
        <f>'[1]Scotland 4.1'!E$35</f>
        <v>21.40375</v>
      </c>
      <c r="E14" s="68">
        <f>'[1]Scotland 4.1'!F$35</f>
        <v>21.40375</v>
      </c>
      <c r="F14" s="68">
        <f>'[1]Scotland 4.1'!G$35</f>
        <v>21.40375</v>
      </c>
      <c r="G14" s="68">
        <f>'[1]Scotland 4.1'!H$35</f>
        <v>21.40375</v>
      </c>
      <c r="H14" s="68">
        <f>'[1]Scotland 4.1'!I$35</f>
        <v>21.40375</v>
      </c>
      <c r="I14" s="68">
        <f>'[1]Scotland 4.1'!J$35</f>
        <v>21.40375</v>
      </c>
      <c r="J14" s="68">
        <f>'[1]Scotland 4.1'!K$35</f>
        <v>21.40375</v>
      </c>
      <c r="K14" s="68">
        <f>'[1]Scotland 4.1'!L$35</f>
        <v>21.40375</v>
      </c>
      <c r="L14" s="68">
        <f>'[1]Scotland 4.1'!M$35</f>
        <v>9.520282569111112</v>
      </c>
      <c r="M14" s="68">
        <f>'[1]Scotland 4.1'!N$35</f>
        <v>9.520282569111112</v>
      </c>
      <c r="N14" s="68">
        <f>'[1]Scotland 4.1'!O$35</f>
        <v>9.520282569111112</v>
      </c>
      <c r="O14" s="68">
        <f>'[1]Scotland 4.1'!P$35</f>
        <v>9.520282569111112</v>
      </c>
      <c r="P14" s="68">
        <f>'[1]Scotland 4.1'!Q$35</f>
        <v>9.520282569111112</v>
      </c>
      <c r="Q14" s="68">
        <f>'[1]Scotland 4.1'!R$35</f>
        <v>9.520282569111112</v>
      </c>
      <c r="R14" s="68">
        <f>'[1]Scotland 4.1'!S$35</f>
        <v>9.520282569111112</v>
      </c>
      <c r="S14" s="68">
        <f>'[1]Scotland 4.1'!T$35</f>
        <v>9.520282569111112</v>
      </c>
      <c r="T14" s="68">
        <f>'[1]Scotland 4.1'!U$35</f>
        <v>9.520282569111112</v>
      </c>
      <c r="U14" s="68">
        <f>'[1]Scotland 4.1'!V$35</f>
        <v>9.520282569111112</v>
      </c>
      <c r="V14" s="68">
        <f>'[1]Scotland 4.1'!W$35</f>
        <v>9.520282569111112</v>
      </c>
      <c r="W14" s="68">
        <f>'[1]Scotland 4.1'!X$35</f>
        <v>9.520282569111112</v>
      </c>
      <c r="X14" s="68">
        <f>'[1]Scotland 4.1'!Y$35</f>
        <v>9.520282569111112</v>
      </c>
      <c r="Y14" s="68">
        <f>'[1]Scotland 4.1'!Z$35</f>
        <v>9.520282569111112</v>
      </c>
    </row>
    <row r="15" spans="1:25" ht="15">
      <c r="A15" s="1" t="s">
        <v>32</v>
      </c>
      <c r="B15" s="68">
        <f>'[1]Scotland 4.1'!C$61</f>
        <v>0.270625</v>
      </c>
      <c r="C15" s="68">
        <f>'[1]Scotland 4.1'!D$61</f>
        <v>0.270625</v>
      </c>
      <c r="D15" s="68">
        <f>'[1]Scotland 4.1'!E$61</f>
        <v>0.270625</v>
      </c>
      <c r="E15" s="68">
        <f>'[1]Scotland 4.1'!F$61</f>
        <v>0.270625</v>
      </c>
      <c r="F15" s="68">
        <f>'[1]Scotland 4.1'!G$61</f>
        <v>0.270625</v>
      </c>
      <c r="G15" s="68">
        <f>'[1]Scotland 4.1'!H$61</f>
        <v>0.270625</v>
      </c>
      <c r="H15" s="68">
        <f>'[1]Scotland 4.1'!I$61</f>
        <v>0.270625</v>
      </c>
      <c r="I15" s="68">
        <f>'[1]Scotland 4.1'!J$61</f>
        <v>0.270625</v>
      </c>
      <c r="J15" s="68">
        <f>'[1]Scotland 4.1'!K$61</f>
        <v>0.270625</v>
      </c>
      <c r="K15" s="68">
        <f>'[1]Scotland 4.1'!L$61</f>
        <v>0.270625</v>
      </c>
      <c r="L15" s="68">
        <f>'[1]Scotland 4.1'!M$61</f>
        <v>0.005421952333333334</v>
      </c>
      <c r="M15" s="68">
        <f>'[1]Scotland 4.1'!N$61</f>
        <v>0.005421952333333334</v>
      </c>
      <c r="N15" s="68">
        <f>'[1]Scotland 4.1'!O$61</f>
        <v>0.005421952333333334</v>
      </c>
      <c r="O15" s="68">
        <f>'[1]Scotland 4.1'!P$61</f>
        <v>0.005421952333333334</v>
      </c>
      <c r="P15" s="68">
        <f>'[1]Scotland 4.1'!Q$61</f>
        <v>0.005421952333333334</v>
      </c>
      <c r="Q15" s="68">
        <f>'[1]Scotland 4.1'!R$61</f>
        <v>0.005421952333333334</v>
      </c>
      <c r="R15" s="68">
        <f>'[1]Scotland 4.1'!S$61</f>
        <v>0.005421952333333334</v>
      </c>
      <c r="S15" s="68">
        <f>'[1]Scotland 4.1'!T$61</f>
        <v>0.005421952333333334</v>
      </c>
      <c r="T15" s="68">
        <f>'[1]Scotland 4.1'!U$61</f>
        <v>0.005421952333333334</v>
      </c>
      <c r="U15" s="68">
        <f>'[1]Scotland 4.1'!V$61</f>
        <v>0.005421952333333334</v>
      </c>
      <c r="V15" s="68">
        <f>'[1]Scotland 4.1'!W$61</f>
        <v>0.005421952333333334</v>
      </c>
      <c r="W15" s="68">
        <f>'[1]Scotland 4.1'!X$61</f>
        <v>0.005421952333333334</v>
      </c>
      <c r="X15" s="68">
        <f>'[1]Scotland 4.1'!Y$61</f>
        <v>0.005421952333333334</v>
      </c>
      <c r="Y15" s="68">
        <f>'[1]Scotland 4.1'!Z$61</f>
        <v>0.005421952333333334</v>
      </c>
    </row>
    <row r="16" spans="1:25" ht="15">
      <c r="A16" s="42" t="s">
        <v>7</v>
      </c>
      <c r="B16" s="69">
        <f>SUM(B17:B22)</f>
        <v>5716.698821629354</v>
      </c>
      <c r="C16" s="69">
        <f aca="true" t="shared" si="2" ref="C16:Y16">SUM(C17:C22)</f>
        <v>5704.0193830427315</v>
      </c>
      <c r="D16" s="69">
        <f t="shared" si="2"/>
        <v>5690.159998279272</v>
      </c>
      <c r="E16" s="69">
        <f t="shared" si="2"/>
        <v>5669.509110312994</v>
      </c>
      <c r="F16" s="69">
        <f t="shared" si="2"/>
        <v>5659.032379654936</v>
      </c>
      <c r="G16" s="69">
        <f t="shared" si="2"/>
        <v>5648.382862706214</v>
      </c>
      <c r="H16" s="69">
        <f t="shared" si="2"/>
        <v>5631.206154201005</v>
      </c>
      <c r="I16" s="69">
        <f t="shared" si="2"/>
        <v>5610.972601092695</v>
      </c>
      <c r="J16" s="69">
        <f t="shared" si="2"/>
        <v>5596.3233964566925</v>
      </c>
      <c r="K16" s="69">
        <f t="shared" si="2"/>
        <v>5588.153588944946</v>
      </c>
      <c r="L16" s="69">
        <f t="shared" si="2"/>
        <v>5592.945364487101</v>
      </c>
      <c r="M16" s="69">
        <f t="shared" si="2"/>
        <v>5585.83090183875</v>
      </c>
      <c r="N16" s="69">
        <f t="shared" si="2"/>
        <v>5582.098140791571</v>
      </c>
      <c r="O16" s="69">
        <f t="shared" si="2"/>
        <v>5585.311579600105</v>
      </c>
      <c r="P16" s="69">
        <f t="shared" si="2"/>
        <v>5588.001652267474</v>
      </c>
      <c r="Q16" s="69">
        <f t="shared" si="2"/>
        <v>5599.473334334857</v>
      </c>
      <c r="R16" s="69">
        <f t="shared" si="2"/>
        <v>5617.543079968901</v>
      </c>
      <c r="S16" s="69">
        <f t="shared" si="2"/>
        <v>5621.442250538933</v>
      </c>
      <c r="T16" s="69">
        <f t="shared" si="2"/>
        <v>5619.253208496624</v>
      </c>
      <c r="U16" s="69">
        <f t="shared" si="2"/>
        <v>5626.0895266047655</v>
      </c>
      <c r="V16" s="69">
        <f t="shared" si="2"/>
        <v>5640.694921166636</v>
      </c>
      <c r="W16" s="69">
        <f t="shared" si="2"/>
        <v>5638.464871337258</v>
      </c>
      <c r="X16" s="69">
        <f t="shared" si="2"/>
        <v>5622.177886079568</v>
      </c>
      <c r="Y16" s="69">
        <f t="shared" si="2"/>
        <v>5613.485493464622</v>
      </c>
    </row>
    <row r="17" spans="1:25" ht="15">
      <c r="A17" s="44" t="s">
        <v>24</v>
      </c>
      <c r="B17" s="70">
        <f>'[1]Scotland 4.1'!C$32</f>
        <v>5699.095933017747</v>
      </c>
      <c r="C17" s="70">
        <f>'[1]Scotland 4.1'!D$32</f>
        <v>5686.407205828431</v>
      </c>
      <c r="D17" s="70">
        <f>'[1]Scotland 4.1'!E$32</f>
        <v>5672.533209434565</v>
      </c>
      <c r="E17" s="70">
        <f>'[1]Scotland 4.1'!F$32</f>
        <v>5651.882321468287</v>
      </c>
      <c r="F17" s="70">
        <f>'[1]Scotland 4.1'!G$32</f>
        <v>5641.405590810229</v>
      </c>
      <c r="G17" s="70">
        <f>'[1]Scotland 4.1'!H$32</f>
        <v>5630.756073861507</v>
      </c>
      <c r="H17" s="70">
        <f>'[1]Scotland 4.1'!I$32</f>
        <v>5613.579365356298</v>
      </c>
      <c r="I17" s="70">
        <f>'[1]Scotland 4.1'!J$32</f>
        <v>5593.345812247988</v>
      </c>
      <c r="J17" s="70">
        <f>'[1]Scotland 4.1'!K$32</f>
        <v>5578.696607611985</v>
      </c>
      <c r="K17" s="70">
        <f>'[1]Scotland 4.1'!L$32</f>
        <v>5570.564847214846</v>
      </c>
      <c r="L17" s="70">
        <f>'[1]Scotland 4.1'!M$32</f>
        <v>5570.07257626579</v>
      </c>
      <c r="M17" s="70">
        <f>'[1]Scotland 4.1'!N$32</f>
        <v>5562.686121668066</v>
      </c>
      <c r="N17" s="70">
        <f>'[1]Scotland 4.1'!O$32</f>
        <v>5559.353905398495</v>
      </c>
      <c r="O17" s="70">
        <f>'[1]Scotland 4.1'!P$32</f>
        <v>5562.024147053886</v>
      </c>
      <c r="P17" s="70">
        <f>'[1]Scotland 4.1'!Q$32</f>
        <v>5564.724737043602</v>
      </c>
      <c r="Q17" s="70">
        <f>'[1]Scotland 4.1'!R$32</f>
        <v>5576.437583390121</v>
      </c>
      <c r="R17" s="70">
        <f>'[1]Scotland 4.1'!S$32</f>
        <v>5595.244978625871</v>
      </c>
      <c r="S17" s="70">
        <f>'[1]Scotland 4.1'!T$32</f>
        <v>5598.513270520277</v>
      </c>
      <c r="T17" s="70">
        <f>'[1]Scotland 4.1'!U$32</f>
        <v>5596.612974036907</v>
      </c>
      <c r="U17" s="70">
        <f>'[1]Scotland 4.1'!V$32</f>
        <v>5603.267437891765</v>
      </c>
      <c r="V17" s="70">
        <f>'[1]Scotland 4.1'!W$32</f>
        <v>5617.9378324536365</v>
      </c>
      <c r="W17" s="70">
        <f>'[1]Scotland 4.1'!X$32</f>
        <v>5616.544603693197</v>
      </c>
      <c r="X17" s="70">
        <f>'[1]Scotland 4.1'!Y$32</f>
        <v>5600.016541750767</v>
      </c>
      <c r="Y17" s="70">
        <f>'[1]Scotland 4.1'!Z$32</f>
        <v>5591.353944643179</v>
      </c>
    </row>
    <row r="18" spans="1:25"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1" t="s">
        <v>12</v>
      </c>
      <c r="B19" s="68">
        <f>'[1]Scotland 4.1'!C$9</f>
        <v>0.08826361160786868</v>
      </c>
      <c r="C19" s="68">
        <f>'[1]Scotland 4.1'!D$9</f>
        <v>0.08826361160786868</v>
      </c>
      <c r="D19" s="68">
        <f>'[1]Scotland 4.1'!E$9</f>
        <v>0.08826361160786868</v>
      </c>
      <c r="E19" s="68">
        <f>'[1]Scotland 4.1'!F$9</f>
        <v>0.08826361160786868</v>
      </c>
      <c r="F19" s="68">
        <f>'[1]Scotland 4.1'!G$9</f>
        <v>0.08826361160786868</v>
      </c>
      <c r="G19" s="68">
        <f>'[1]Scotland 4.1'!H$9</f>
        <v>0.08826361160786868</v>
      </c>
      <c r="H19" s="68">
        <f>'[1]Scotland 4.1'!I$9</f>
        <v>0.08826361160786868</v>
      </c>
      <c r="I19" s="68">
        <f>'[1]Scotland 4.1'!J$9</f>
        <v>0.08826361160786868</v>
      </c>
      <c r="J19" s="68">
        <f>'[1]Scotland 4.1'!K$9</f>
        <v>0.08826361160786868</v>
      </c>
      <c r="K19" s="68">
        <f>'[1]Scotland 4.1'!L$9</f>
        <v>0.050216497000000006</v>
      </c>
      <c r="L19" s="68">
        <f>'[1]Scotland 4.1'!M$9</f>
        <v>1.8931892752103476</v>
      </c>
      <c r="M19" s="68">
        <f>'[1]Scotland 4.1'!N$9</f>
        <v>2.1651812245838795</v>
      </c>
      <c r="N19" s="68">
        <f>'[1]Scotland 4.1'!O$9</f>
        <v>1.7646364469754854</v>
      </c>
      <c r="O19" s="68">
        <f>'[1]Scotland 4.1'!P$9</f>
        <v>2.3317338332187223</v>
      </c>
      <c r="P19" s="68">
        <f>'[1]Scotland 4.1'!Q$9</f>
        <v>2.321216510872362</v>
      </c>
      <c r="Q19" s="68">
        <f>'[1]Scotland 4.1'!R$9</f>
        <v>2.080052231735454</v>
      </c>
      <c r="R19" s="68">
        <f>'[1]Scotland 4.1'!S$9</f>
        <v>1.3424026300303842</v>
      </c>
      <c r="S19" s="68">
        <f>'[1]Scotland 4.1'!T$9</f>
        <v>1.9732813056564715</v>
      </c>
      <c r="T19" s="68">
        <f>'[1]Scotland 4.1'!U$9</f>
        <v>1.684535746716891</v>
      </c>
      <c r="U19" s="68">
        <f>'[1]Scotland 4.1'!V$9</f>
        <v>1.8663899999999998</v>
      </c>
      <c r="V19" s="68">
        <f>'[1]Scotland 4.1'!W$9</f>
        <v>1.8013899999999998</v>
      </c>
      <c r="W19" s="68">
        <f>'[1]Scotland 4.1'!X$9</f>
        <v>0.9645689310611929</v>
      </c>
      <c r="X19" s="68">
        <f>'[1]Scotland 4.1'!Y$9</f>
        <v>1.205645615801704</v>
      </c>
      <c r="Y19" s="68">
        <f>'[1]Scotland 4.1'!Z$9</f>
        <v>1.1758501084430673</v>
      </c>
    </row>
    <row r="20" spans="1:25" ht="15">
      <c r="A20" s="1" t="s">
        <v>28</v>
      </c>
      <c r="B20" s="68">
        <f>'[1]Scotland 4.1'!C$22</f>
        <v>16.83875</v>
      </c>
      <c r="C20" s="68">
        <f>'[1]Scotland 4.1'!D$22</f>
        <v>16.83875</v>
      </c>
      <c r="D20" s="68">
        <f>'[1]Scotland 4.1'!E$22</f>
        <v>16.83875</v>
      </c>
      <c r="E20" s="68">
        <f>'[1]Scotland 4.1'!F$22</f>
        <v>16.83875</v>
      </c>
      <c r="F20" s="68">
        <f>'[1]Scotland 4.1'!G$22</f>
        <v>16.83875</v>
      </c>
      <c r="G20" s="68">
        <f>'[1]Scotland 4.1'!H$22</f>
        <v>16.83875</v>
      </c>
      <c r="H20" s="68">
        <f>'[1]Scotland 4.1'!I$22</f>
        <v>16.83875</v>
      </c>
      <c r="I20" s="68">
        <f>'[1]Scotland 4.1'!J$22</f>
        <v>16.83875</v>
      </c>
      <c r="J20" s="68">
        <f>'[1]Scotland 4.1'!K$22</f>
        <v>16.83875</v>
      </c>
      <c r="K20" s="68">
        <f>'[1]Scotland 4.1'!L$22</f>
        <v>16.83875</v>
      </c>
      <c r="L20" s="68">
        <f>'[1]Scotland 4.1'!M$22</f>
        <v>18.838015408555556</v>
      </c>
      <c r="M20" s="68">
        <f>'[1]Scotland 4.1'!N$22</f>
        <v>18.838015408555556</v>
      </c>
      <c r="N20" s="68">
        <f>'[1]Scotland 4.1'!O$22</f>
        <v>18.838015408555556</v>
      </c>
      <c r="O20" s="68">
        <f>'[1]Scotland 4.1'!P$22</f>
        <v>18.838015408555556</v>
      </c>
      <c r="P20" s="68">
        <f>'[1]Scotland 4.1'!Q$22</f>
        <v>18.838015408555556</v>
      </c>
      <c r="Q20" s="68">
        <f>'[1]Scotland 4.1'!R$22</f>
        <v>18.838015408555556</v>
      </c>
      <c r="R20" s="68">
        <f>'[1]Scotland 4.1'!S$22</f>
        <v>18.838015408555556</v>
      </c>
      <c r="S20" s="68">
        <f>'[1]Scotland 4.1'!T$22</f>
        <v>18.838015408555556</v>
      </c>
      <c r="T20" s="68">
        <f>'[1]Scotland 4.1'!U$22</f>
        <v>18.838015408555556</v>
      </c>
      <c r="U20" s="68">
        <f>'[1]Scotland 4.1'!V$22</f>
        <v>18.838015408555556</v>
      </c>
      <c r="V20" s="68">
        <f>'[1]Scotland 4.1'!W$22</f>
        <v>18.838015408555556</v>
      </c>
      <c r="W20" s="68">
        <f>'[1]Scotland 4.1'!X$22</f>
        <v>18.838015408555556</v>
      </c>
      <c r="X20" s="68">
        <f>'[1]Scotland 4.1'!Y$22</f>
        <v>18.838015408555556</v>
      </c>
      <c r="Y20" s="68">
        <f>'[1]Scotland 4.1'!Z$22</f>
        <v>18.838015408555556</v>
      </c>
    </row>
    <row r="21" spans="1:25" ht="15">
      <c r="A21" s="1" t="s">
        <v>9</v>
      </c>
      <c r="B21" s="68">
        <f>'[1]Scotland 4.1'!C$49</f>
        <v>0</v>
      </c>
      <c r="C21" s="68">
        <f>'[1]Scotland 4.1'!D$49</f>
        <v>0.009288602693602765</v>
      </c>
      <c r="D21" s="68">
        <f>'[1]Scotland 4.1'!E$49</f>
        <v>0.023900233100232926</v>
      </c>
      <c r="E21" s="68">
        <f>'[1]Scotland 4.1'!F$49</f>
        <v>0.023900233100233148</v>
      </c>
      <c r="F21" s="68">
        <f>'[1]Scotland 4.1'!G$49</f>
        <v>0.023900233100232926</v>
      </c>
      <c r="G21" s="68">
        <f>'[1]Scotland 4.1'!H$49</f>
        <v>0.023900233100233148</v>
      </c>
      <c r="H21" s="68">
        <f>'[1]Scotland 4.1'!I$49</f>
        <v>0.023900233100233148</v>
      </c>
      <c r="I21" s="68">
        <f>'[1]Scotland 4.1'!J$49</f>
        <v>0.023900233100232926</v>
      </c>
      <c r="J21" s="68">
        <f>'[1]Scotland 4.1'!K$49</f>
        <v>0.023900233100232926</v>
      </c>
      <c r="K21" s="68">
        <f>'[1]Scotland 4.1'!L$49</f>
        <v>0.023900233100233148</v>
      </c>
      <c r="L21" s="68">
        <f>'[1]Scotland 4.1'!M$49</f>
        <v>0.023900233100232926</v>
      </c>
      <c r="M21" s="68">
        <f>'[1]Scotland 4.1'!N$49</f>
        <v>0.023900233100233148</v>
      </c>
      <c r="N21" s="68">
        <f>'[1]Scotland 4.1'!O$49</f>
        <v>0.023900233100233592</v>
      </c>
      <c r="O21" s="68">
        <f>'[1]Scotland 4.1'!P$49</f>
        <v>0</v>
      </c>
      <c r="P21" s="68">
        <f>'[1]Scotland 4.1'!Q$49</f>
        <v>0</v>
      </c>
      <c r="Q21" s="68">
        <f>'[1]Scotland 4.1'!R$49</f>
        <v>0</v>
      </c>
      <c r="R21" s="68">
        <f>'[1]Scotland 4.1'!S$49</f>
        <v>0</v>
      </c>
      <c r="S21" s="68">
        <f>'[1]Scotland 4.1'!T$49</f>
        <v>0</v>
      </c>
      <c r="T21" s="68">
        <f>'[1]Scotland 4.1'!U$49</f>
        <v>0</v>
      </c>
      <c r="U21" s="68">
        <f>'[1]Scotland 4.1'!V$49</f>
        <v>0</v>
      </c>
      <c r="V21" s="68">
        <f>'[1]Scotland 4.1'!W$49</f>
        <v>0</v>
      </c>
      <c r="W21" s="68">
        <f>'[1]Scotland 4.1'!X$49</f>
        <v>0</v>
      </c>
      <c r="X21" s="68">
        <f>'[1]Scotland 4.1'!Y$49</f>
        <v>0</v>
      </c>
      <c r="Y21" s="68">
        <f>'[1]Scotland 4.1'!Z$49</f>
        <v>0</v>
      </c>
    </row>
    <row r="22" spans="1:25" ht="15">
      <c r="A22" s="1" t="s">
        <v>31</v>
      </c>
      <c r="B22" s="68">
        <f>'[1]Scotland 4.1'!C$62</f>
        <v>0.675875</v>
      </c>
      <c r="C22" s="68">
        <f>'[1]Scotland 4.1'!D$62</f>
        <v>0.675875</v>
      </c>
      <c r="D22" s="68">
        <f>'[1]Scotland 4.1'!E$62</f>
        <v>0.675875</v>
      </c>
      <c r="E22" s="68">
        <f>'[1]Scotland 4.1'!F$62</f>
        <v>0.675875</v>
      </c>
      <c r="F22" s="68">
        <f>'[1]Scotland 4.1'!G$62</f>
        <v>0.675875</v>
      </c>
      <c r="G22" s="68">
        <f>'[1]Scotland 4.1'!H$62</f>
        <v>0.675875</v>
      </c>
      <c r="H22" s="68">
        <f>'[1]Scotland 4.1'!I$62</f>
        <v>0.675875</v>
      </c>
      <c r="I22" s="68">
        <f>'[1]Scotland 4.1'!J$62</f>
        <v>0.675875</v>
      </c>
      <c r="J22" s="68">
        <f>'[1]Scotland 4.1'!K$62</f>
        <v>0.675875</v>
      </c>
      <c r="K22" s="68">
        <f>'[1]Scotland 4.1'!L$62</f>
        <v>0.675875</v>
      </c>
      <c r="L22" s="68">
        <f>'[1]Scotland 4.1'!M$62</f>
        <v>2.1176833044444443</v>
      </c>
      <c r="M22" s="68">
        <f>'[1]Scotland 4.1'!N$62</f>
        <v>2.1176833044444443</v>
      </c>
      <c r="N22" s="68">
        <f>'[1]Scotland 4.1'!O$62</f>
        <v>2.1176833044444443</v>
      </c>
      <c r="O22" s="68">
        <f>'[1]Scotland 4.1'!P$62</f>
        <v>2.1176833044444443</v>
      </c>
      <c r="P22" s="68">
        <f>'[1]Scotland 4.1'!Q$62</f>
        <v>2.1176833044444443</v>
      </c>
      <c r="Q22" s="68">
        <f>'[1]Scotland 4.1'!R$62</f>
        <v>2.1176833044444443</v>
      </c>
      <c r="R22" s="68">
        <f>'[1]Scotland 4.1'!S$62</f>
        <v>2.1176833044444443</v>
      </c>
      <c r="S22" s="68">
        <f>'[1]Scotland 4.1'!T$62</f>
        <v>2.1176833044444443</v>
      </c>
      <c r="T22" s="68">
        <f>'[1]Scotland 4.1'!U$62</f>
        <v>2.1176833044444443</v>
      </c>
      <c r="U22" s="68">
        <f>'[1]Scotland 4.1'!V$62</f>
        <v>2.1176833044444443</v>
      </c>
      <c r="V22" s="68">
        <f>'[1]Scotland 4.1'!W$62</f>
        <v>2.1176833044444443</v>
      </c>
      <c r="W22" s="68">
        <f>'[1]Scotland 4.1'!X$62</f>
        <v>2.1176833044444443</v>
      </c>
      <c r="X22" s="68">
        <f>'[1]Scotland 4.1'!Y$62</f>
        <v>2.1176833044444443</v>
      </c>
      <c r="Y22" s="68">
        <f>'[1]Scotland 4.1'!Z$62</f>
        <v>2.1176833044444443</v>
      </c>
    </row>
    <row r="23" spans="1:25" ht="15">
      <c r="A23" s="42" t="s">
        <v>5</v>
      </c>
      <c r="B23" s="69">
        <f>SUM(B24:B26)</f>
        <v>91.63149026679616</v>
      </c>
      <c r="C23" s="69">
        <f aca="true" t="shared" si="3" ref="C23:Y23">SUM(C24:C26)</f>
        <v>91.62220166410256</v>
      </c>
      <c r="D23" s="69">
        <f t="shared" si="3"/>
        <v>91.59830143100233</v>
      </c>
      <c r="E23" s="69">
        <f t="shared" si="3"/>
        <v>91.57440119790209</v>
      </c>
      <c r="F23" s="69">
        <f t="shared" si="3"/>
        <v>91.55050096480186</v>
      </c>
      <c r="G23" s="69">
        <f t="shared" si="3"/>
        <v>91.52660073170162</v>
      </c>
      <c r="H23" s="69">
        <f t="shared" si="3"/>
        <v>91.5027004986014</v>
      </c>
      <c r="I23" s="69">
        <f t="shared" si="3"/>
        <v>91.47880026550116</v>
      </c>
      <c r="J23" s="69">
        <f t="shared" si="3"/>
        <v>91.45490003240093</v>
      </c>
      <c r="K23" s="69">
        <f t="shared" si="3"/>
        <v>91.4309997993007</v>
      </c>
      <c r="L23" s="69">
        <f t="shared" si="3"/>
        <v>91.40709956620046</v>
      </c>
      <c r="M23" s="69">
        <f t="shared" si="3"/>
        <v>91.38319933310024</v>
      </c>
      <c r="N23" s="69">
        <f t="shared" si="3"/>
        <v>91.3592991</v>
      </c>
      <c r="O23" s="69">
        <f t="shared" si="3"/>
        <v>91.3974391</v>
      </c>
      <c r="P23" s="69">
        <f t="shared" si="3"/>
        <v>91.4546491</v>
      </c>
      <c r="Q23" s="69">
        <f t="shared" si="3"/>
        <v>91.5118591</v>
      </c>
      <c r="R23" s="69">
        <f t="shared" si="3"/>
        <v>91.53863009999999</v>
      </c>
      <c r="S23" s="69">
        <f t="shared" si="3"/>
        <v>91.5540321</v>
      </c>
      <c r="T23" s="69">
        <f t="shared" si="3"/>
        <v>91.6913641</v>
      </c>
      <c r="U23" s="69">
        <f t="shared" si="3"/>
        <v>91.7005311</v>
      </c>
      <c r="V23" s="69">
        <f t="shared" si="3"/>
        <v>91.6583581</v>
      </c>
      <c r="W23" s="69">
        <f t="shared" si="3"/>
        <v>91.6209541</v>
      </c>
      <c r="X23" s="69">
        <f t="shared" si="3"/>
        <v>91.63342410000001</v>
      </c>
      <c r="Y23" s="69">
        <f t="shared" si="3"/>
        <v>91.6396591</v>
      </c>
    </row>
    <row r="24" spans="1:25" ht="15">
      <c r="A24" s="44" t="s">
        <v>25</v>
      </c>
      <c r="B24" s="70">
        <f>'[1]Scotland 4.1'!C$45</f>
        <v>91.63149026679616</v>
      </c>
      <c r="C24" s="70">
        <f>'[1]Scotland 4.1'!D$45</f>
        <v>91.62220166410256</v>
      </c>
      <c r="D24" s="70">
        <f>'[1]Scotland 4.1'!E$45</f>
        <v>91.59830143100233</v>
      </c>
      <c r="E24" s="70">
        <f>'[1]Scotland 4.1'!F$45</f>
        <v>91.57440119790209</v>
      </c>
      <c r="F24" s="70">
        <f>'[1]Scotland 4.1'!G$45</f>
        <v>91.55050096480186</v>
      </c>
      <c r="G24" s="70">
        <f>'[1]Scotland 4.1'!H$45</f>
        <v>91.52660073170162</v>
      </c>
      <c r="H24" s="70">
        <f>'[1]Scotland 4.1'!I$45</f>
        <v>91.5027004986014</v>
      </c>
      <c r="I24" s="70">
        <f>'[1]Scotland 4.1'!J$45</f>
        <v>91.47880026550116</v>
      </c>
      <c r="J24" s="70">
        <f>'[1]Scotland 4.1'!K$45</f>
        <v>91.45490003240093</v>
      </c>
      <c r="K24" s="70">
        <f>'[1]Scotland 4.1'!L$45</f>
        <v>91.4309997993007</v>
      </c>
      <c r="L24" s="70">
        <f>'[1]Scotland 4.1'!M$45</f>
        <v>91.40709956620046</v>
      </c>
      <c r="M24" s="70">
        <f>'[1]Scotland 4.1'!N$45</f>
        <v>91.38319933310024</v>
      </c>
      <c r="N24" s="70">
        <f>'[1]Scotland 4.1'!O$45</f>
        <v>91.3592991</v>
      </c>
      <c r="O24" s="70">
        <f>'[1]Scotland 4.1'!P$45</f>
        <v>91.3592991</v>
      </c>
      <c r="P24" s="70">
        <f>'[1]Scotland 4.1'!Q$45</f>
        <v>91.3783691</v>
      </c>
      <c r="Q24" s="70">
        <f>'[1]Scotland 4.1'!R$45</f>
        <v>91.3974391</v>
      </c>
      <c r="R24" s="70">
        <f>'[1]Scotland 4.1'!S$45</f>
        <v>91.4242101</v>
      </c>
      <c r="S24" s="70">
        <f>'[1]Scotland 4.1'!T$45</f>
        <v>91.4396121</v>
      </c>
      <c r="T24" s="70">
        <f>'[1]Scotland 4.1'!U$45</f>
        <v>91.4740841</v>
      </c>
      <c r="U24" s="70">
        <f>'[1]Scotland 4.1'!V$45</f>
        <v>91.66239110000001</v>
      </c>
      <c r="V24" s="70">
        <f>'[1]Scotland 4.1'!W$45</f>
        <v>91.6583581</v>
      </c>
      <c r="W24" s="70">
        <f>'[1]Scotland 4.1'!X$45</f>
        <v>91.6209541</v>
      </c>
      <c r="X24" s="70">
        <f>'[1]Scotland 4.1'!Y$45</f>
        <v>91.63342410000001</v>
      </c>
      <c r="Y24" s="70">
        <f>'[1]Scotland 4.1'!Z$45</f>
        <v>91.6396591</v>
      </c>
    </row>
    <row r="25" spans="1:25"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1" t="s">
        <v>142</v>
      </c>
      <c r="B26" s="68">
        <f>'[1]Scotland 4.1'!C$37</f>
        <v>0</v>
      </c>
      <c r="C26" s="68">
        <f>'[1]Scotland 4.1'!D$37</f>
        <v>0</v>
      </c>
      <c r="D26" s="68">
        <f>'[1]Scotland 4.1'!E$37</f>
        <v>0</v>
      </c>
      <c r="E26" s="68">
        <f>'[1]Scotland 4.1'!F$37</f>
        <v>0</v>
      </c>
      <c r="F26" s="68">
        <f>'[1]Scotland 4.1'!G$37</f>
        <v>0</v>
      </c>
      <c r="G26" s="68">
        <f>'[1]Scotland 4.1'!H$37</f>
        <v>0</v>
      </c>
      <c r="H26" s="68">
        <f>'[1]Scotland 4.1'!I$37</f>
        <v>0</v>
      </c>
      <c r="I26" s="68">
        <f>'[1]Scotland 4.1'!J$37</f>
        <v>0</v>
      </c>
      <c r="J26" s="68">
        <f>'[1]Scotland 4.1'!K$37</f>
        <v>0</v>
      </c>
      <c r="K26" s="68">
        <f>'[1]Scotland 4.1'!L$37</f>
        <v>0</v>
      </c>
      <c r="L26" s="68">
        <f>'[1]Scotland 4.1'!M$37</f>
        <v>0</v>
      </c>
      <c r="M26" s="68">
        <f>'[1]Scotland 4.1'!N$37</f>
        <v>0</v>
      </c>
      <c r="N26" s="68">
        <f>'[1]Scotland 4.1'!O$37</f>
        <v>0</v>
      </c>
      <c r="O26" s="68">
        <f>'[1]Scotland 4.1'!P$37</f>
        <v>0.03814</v>
      </c>
      <c r="P26" s="68">
        <f>'[1]Scotland 4.1'!Q$37</f>
        <v>0.07628</v>
      </c>
      <c r="Q26" s="68">
        <f>'[1]Scotland 4.1'!R$37</f>
        <v>0.11442000000000001</v>
      </c>
      <c r="R26" s="68">
        <f>'[1]Scotland 4.1'!S$37</f>
        <v>0.11442000000000001</v>
      </c>
      <c r="S26" s="68">
        <f>'[1]Scotland 4.1'!T$37</f>
        <v>0.11442000000000001</v>
      </c>
      <c r="T26" s="68">
        <f>'[1]Scotland 4.1'!U$37</f>
        <v>0.21727999999999997</v>
      </c>
      <c r="U26" s="68">
        <f>'[1]Scotland 4.1'!V$37</f>
        <v>0.03814</v>
      </c>
      <c r="V26" s="68">
        <f>'[1]Scotland 4.1'!W$37</f>
        <v>0</v>
      </c>
      <c r="W26" s="68">
        <f>'[1]Scotland 4.1'!X$37</f>
        <v>0</v>
      </c>
      <c r="X26" s="68">
        <f>'[1]Scotland 4.1'!Y$37</f>
        <v>0</v>
      </c>
      <c r="Y26" s="68">
        <f>'[1]Scotland 4.1'!Z$37</f>
        <v>0</v>
      </c>
    </row>
    <row r="27" spans="1:25" ht="15">
      <c r="A27" s="42" t="s">
        <v>10</v>
      </c>
      <c r="B27" s="69">
        <f>SUM(B28:B32)</f>
        <v>187</v>
      </c>
      <c r="C27" s="69">
        <f aca="true" t="shared" si="4" ref="C27:Y27">SUM(C28:C32)</f>
        <v>188.17987726191882</v>
      </c>
      <c r="D27" s="69">
        <f t="shared" si="4"/>
        <v>189.18850780712506</v>
      </c>
      <c r="E27" s="69">
        <f t="shared" si="4"/>
        <v>190.19220012306027</v>
      </c>
      <c r="F27" s="69">
        <f t="shared" si="4"/>
        <v>191.20295261430374</v>
      </c>
      <c r="G27" s="69">
        <f t="shared" si="4"/>
        <v>192.18388105621716</v>
      </c>
      <c r="H27" s="69">
        <f t="shared" si="4"/>
        <v>193.2023880598423</v>
      </c>
      <c r="I27" s="69">
        <f t="shared" si="4"/>
        <v>194.1944842974207</v>
      </c>
      <c r="J27" s="69">
        <f t="shared" si="4"/>
        <v>195.19676847178113</v>
      </c>
      <c r="K27" s="69">
        <f t="shared" si="4"/>
        <v>195.74286879462497</v>
      </c>
      <c r="L27" s="69">
        <f t="shared" si="4"/>
        <v>193.92830029337355</v>
      </c>
      <c r="M27" s="69">
        <f t="shared" si="4"/>
        <v>192.84710191372056</v>
      </c>
      <c r="N27" s="69">
        <f t="shared" si="4"/>
        <v>192.06917676948677</v>
      </c>
      <c r="O27" s="69">
        <f t="shared" si="4"/>
        <v>191.1473008229349</v>
      </c>
      <c r="P27" s="69">
        <f t="shared" si="4"/>
        <v>190.1440456540689</v>
      </c>
      <c r="Q27" s="69">
        <f t="shared" si="4"/>
        <v>189.710656054551</v>
      </c>
      <c r="R27" s="69">
        <f t="shared" si="4"/>
        <v>189.81271162753862</v>
      </c>
      <c r="S27" s="69">
        <f t="shared" si="4"/>
        <v>189.1560415542319</v>
      </c>
      <c r="T27" s="69">
        <f t="shared" si="4"/>
        <v>188.80119797462683</v>
      </c>
      <c r="U27" s="69">
        <f t="shared" si="4"/>
        <v>188.84616753010786</v>
      </c>
      <c r="V27" s="69">
        <f t="shared" si="4"/>
        <v>189.88969034383516</v>
      </c>
      <c r="W27" s="69">
        <f t="shared" si="4"/>
        <v>191.79592038427475</v>
      </c>
      <c r="X27" s="69">
        <f t="shared" si="4"/>
        <v>193.65937811121225</v>
      </c>
      <c r="Y27" s="69">
        <f t="shared" si="4"/>
        <v>195.87939739405113</v>
      </c>
    </row>
    <row r="28" spans="1:25" ht="15">
      <c r="A28" s="44" t="s">
        <v>11</v>
      </c>
      <c r="B28" s="70">
        <f>'[1]Scotland 4.1'!C$58</f>
        <v>184.51167341863692</v>
      </c>
      <c r="C28" s="70">
        <f>'[1]Scotland 4.1'!D$58</f>
        <v>185.69155068055574</v>
      </c>
      <c r="D28" s="70">
        <f>'[1]Scotland 4.1'!E$58</f>
        <v>186.70018122576198</v>
      </c>
      <c r="E28" s="70">
        <f>'[1]Scotland 4.1'!F$58</f>
        <v>187.7038735416972</v>
      </c>
      <c r="F28" s="70">
        <f>'[1]Scotland 4.1'!G$58</f>
        <v>188.71462603294066</v>
      </c>
      <c r="G28" s="70">
        <f>'[1]Scotland 4.1'!H$58</f>
        <v>189.69555447485408</v>
      </c>
      <c r="H28" s="70">
        <f>'[1]Scotland 4.1'!I$58</f>
        <v>190.7140614784792</v>
      </c>
      <c r="I28" s="70">
        <f>'[1]Scotland 4.1'!J$58</f>
        <v>191.70615771605762</v>
      </c>
      <c r="J28" s="70">
        <f>'[1]Scotland 4.1'!K$58</f>
        <v>192.70844189041804</v>
      </c>
      <c r="K28" s="70">
        <f>'[1]Scotland 4.1'!L$58</f>
        <v>193.17477474393831</v>
      </c>
      <c r="L28" s="70">
        <f>'[1]Scotland 4.1'!M$58</f>
        <v>191.698127346818</v>
      </c>
      <c r="M28" s="70">
        <f>'[1]Scotland 4.1'!N$58</f>
        <v>190.61692896716502</v>
      </c>
      <c r="N28" s="70">
        <f>'[1]Scotland 4.1'!O$58</f>
        <v>189.83900382293123</v>
      </c>
      <c r="O28" s="70">
        <f>'[1]Scotland 4.1'!P$58</f>
        <v>188.91712787637937</v>
      </c>
      <c r="P28" s="70">
        <f>'[1]Scotland 4.1'!Q$58</f>
        <v>187.91387270751335</v>
      </c>
      <c r="Q28" s="70">
        <f>'[1]Scotland 4.1'!R$58</f>
        <v>187.48048310799547</v>
      </c>
      <c r="R28" s="70">
        <f>'[1]Scotland 4.1'!S$58</f>
        <v>187.58253868098308</v>
      </c>
      <c r="S28" s="70">
        <f>'[1]Scotland 4.1'!T$58</f>
        <v>186.92586860767636</v>
      </c>
      <c r="T28" s="70">
        <f>'[1]Scotland 4.1'!U$58</f>
        <v>186.5710250280713</v>
      </c>
      <c r="U28" s="70">
        <f>'[1]Scotland 4.1'!V$58</f>
        <v>186.61599458355232</v>
      </c>
      <c r="V28" s="70">
        <f>'[1]Scotland 4.1'!W$58</f>
        <v>187.65951739727961</v>
      </c>
      <c r="W28" s="70">
        <f>'[1]Scotland 4.1'!X$58</f>
        <v>189.5657474377192</v>
      </c>
      <c r="X28" s="70">
        <f>'[1]Scotland 4.1'!Y$58</f>
        <v>191.4292051646567</v>
      </c>
      <c r="Y28" s="70">
        <f>'[1]Scotland 4.1'!Z$58</f>
        <v>193.64922444749558</v>
      </c>
    </row>
    <row r="29" spans="1:25"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1" t="s">
        <v>22</v>
      </c>
      <c r="B30" s="68">
        <f>'[1]Scotland 4.1'!C$13</f>
        <v>0.14457658136308627</v>
      </c>
      <c r="C30" s="68">
        <f>'[1]Scotland 4.1'!D$13</f>
        <v>0.14457658136308627</v>
      </c>
      <c r="D30" s="68">
        <f>'[1]Scotland 4.1'!E$13</f>
        <v>0.14457658136308627</v>
      </c>
      <c r="E30" s="68">
        <f>'[1]Scotland 4.1'!F$13</f>
        <v>0.14457658136308627</v>
      </c>
      <c r="F30" s="68">
        <f>'[1]Scotland 4.1'!G$13</f>
        <v>0.14457658136308627</v>
      </c>
      <c r="G30" s="68">
        <f>'[1]Scotland 4.1'!H$13</f>
        <v>0.14457658136308627</v>
      </c>
      <c r="H30" s="68">
        <f>'[1]Scotland 4.1'!I$13</f>
        <v>0.14457658136308627</v>
      </c>
      <c r="I30" s="68">
        <f>'[1]Scotland 4.1'!J$13</f>
        <v>0.14457658136308627</v>
      </c>
      <c r="J30" s="68">
        <f>'[1]Scotland 4.1'!K$13</f>
        <v>0.14457658136308627</v>
      </c>
      <c r="K30" s="68">
        <f>'[1]Scotland 4.1'!L$13</f>
        <v>0.22434405068664992</v>
      </c>
      <c r="L30" s="68">
        <f>'[1]Scotland 4.1'!M$13</f>
        <v>0.05783</v>
      </c>
      <c r="M30" s="68">
        <f>'[1]Scotland 4.1'!N$13</f>
        <v>0.05783</v>
      </c>
      <c r="N30" s="68">
        <f>'[1]Scotland 4.1'!O$13</f>
        <v>0.05783</v>
      </c>
      <c r="O30" s="68">
        <f>'[1]Scotland 4.1'!P$13</f>
        <v>0.05783</v>
      </c>
      <c r="P30" s="68">
        <f>'[1]Scotland 4.1'!Q$13</f>
        <v>0.05783</v>
      </c>
      <c r="Q30" s="68">
        <f>'[1]Scotland 4.1'!R$13</f>
        <v>0.05783</v>
      </c>
      <c r="R30" s="68">
        <f>'[1]Scotland 4.1'!S$13</f>
        <v>0.05783</v>
      </c>
      <c r="S30" s="68">
        <f>'[1]Scotland 4.1'!T$13</f>
        <v>0.05783</v>
      </c>
      <c r="T30" s="68">
        <f>'[1]Scotland 4.1'!U$13</f>
        <v>0.05783</v>
      </c>
      <c r="U30" s="68">
        <f>'[1]Scotland 4.1'!V$13</f>
        <v>0.05783</v>
      </c>
      <c r="V30" s="68">
        <f>'[1]Scotland 4.1'!W$13</f>
        <v>0.05783</v>
      </c>
      <c r="W30" s="68">
        <f>'[1]Scotland 4.1'!X$13</f>
        <v>0.05783</v>
      </c>
      <c r="X30" s="68">
        <f>'[1]Scotland 4.1'!Y$13</f>
        <v>0.05783</v>
      </c>
      <c r="Y30" s="68">
        <f>'[1]Scotland 4.1'!Z$13</f>
        <v>0.05783</v>
      </c>
    </row>
    <row r="31" spans="1:25" ht="15">
      <c r="A31" s="1" t="s">
        <v>23</v>
      </c>
      <c r="B31" s="68">
        <f>'[1]Scotland 4.1'!C$26</f>
        <v>0.12275</v>
      </c>
      <c r="C31" s="68">
        <f>'[1]Scotland 4.1'!D$26</f>
        <v>0.12275</v>
      </c>
      <c r="D31" s="68">
        <f>'[1]Scotland 4.1'!E$26</f>
        <v>0.12275</v>
      </c>
      <c r="E31" s="68">
        <f>'[1]Scotland 4.1'!F$26</f>
        <v>0.12275</v>
      </c>
      <c r="F31" s="68">
        <f>'[1]Scotland 4.1'!G$26</f>
        <v>0.12275</v>
      </c>
      <c r="G31" s="68">
        <f>'[1]Scotland 4.1'!H$26</f>
        <v>0.12275</v>
      </c>
      <c r="H31" s="68">
        <f>'[1]Scotland 4.1'!I$26</f>
        <v>0.12275</v>
      </c>
      <c r="I31" s="68">
        <f>'[1]Scotland 4.1'!J$26</f>
        <v>0.12275</v>
      </c>
      <c r="J31" s="68">
        <f>'[1]Scotland 4.1'!K$26</f>
        <v>0.12275</v>
      </c>
      <c r="K31" s="68">
        <f>'[1]Scotland 4.1'!L$26</f>
        <v>0.12275</v>
      </c>
      <c r="L31" s="68">
        <f>'[1]Scotland 4.1'!M$26</f>
        <v>0.5942344898888889</v>
      </c>
      <c r="M31" s="68">
        <f>'[1]Scotland 4.1'!N$26</f>
        <v>0.5942344898888889</v>
      </c>
      <c r="N31" s="68">
        <f>'[1]Scotland 4.1'!O$26</f>
        <v>0.5942344898888889</v>
      </c>
      <c r="O31" s="68">
        <f>'[1]Scotland 4.1'!P$26</f>
        <v>0.5942344898888889</v>
      </c>
      <c r="P31" s="68">
        <f>'[1]Scotland 4.1'!Q$26</f>
        <v>0.5942344898888889</v>
      </c>
      <c r="Q31" s="68">
        <f>'[1]Scotland 4.1'!R$26</f>
        <v>0.5942344898888889</v>
      </c>
      <c r="R31" s="68">
        <f>'[1]Scotland 4.1'!S$26</f>
        <v>0.5942344898888889</v>
      </c>
      <c r="S31" s="68">
        <f>'[1]Scotland 4.1'!T$26</f>
        <v>0.5942344898888889</v>
      </c>
      <c r="T31" s="68">
        <f>'[1]Scotland 4.1'!U$26</f>
        <v>0.5942344898888889</v>
      </c>
      <c r="U31" s="68">
        <f>'[1]Scotland 4.1'!V$26</f>
        <v>0.5942344898888889</v>
      </c>
      <c r="V31" s="68">
        <f>'[1]Scotland 4.1'!W$26</f>
        <v>0.5942344898888889</v>
      </c>
      <c r="W31" s="68">
        <f>'[1]Scotland 4.1'!X$26</f>
        <v>0.5942344898888889</v>
      </c>
      <c r="X31" s="68">
        <f>'[1]Scotland 4.1'!Y$26</f>
        <v>0.5942344898888889</v>
      </c>
      <c r="Y31" s="68">
        <f>'[1]Scotland 4.1'!Z$26</f>
        <v>0.5942344898888889</v>
      </c>
    </row>
    <row r="32" spans="1:25" ht="15">
      <c r="A32" s="1" t="s">
        <v>18</v>
      </c>
      <c r="B32" s="68">
        <f>'[1]Scotland 4.1'!C$39</f>
        <v>2.221</v>
      </c>
      <c r="C32" s="68">
        <f>'[1]Scotland 4.1'!D$39</f>
        <v>2.221</v>
      </c>
      <c r="D32" s="68">
        <f>'[1]Scotland 4.1'!E$39</f>
        <v>2.221</v>
      </c>
      <c r="E32" s="68">
        <f>'[1]Scotland 4.1'!F$39</f>
        <v>2.221</v>
      </c>
      <c r="F32" s="68">
        <f>'[1]Scotland 4.1'!G$39</f>
        <v>2.221</v>
      </c>
      <c r="G32" s="68">
        <f>'[1]Scotland 4.1'!H$39</f>
        <v>2.221</v>
      </c>
      <c r="H32" s="68">
        <f>'[1]Scotland 4.1'!I$39</f>
        <v>2.221</v>
      </c>
      <c r="I32" s="68">
        <f>'[1]Scotland 4.1'!J$39</f>
        <v>2.221</v>
      </c>
      <c r="J32" s="68">
        <f>'[1]Scotland 4.1'!K$39</f>
        <v>2.221</v>
      </c>
      <c r="K32" s="68">
        <f>'[1]Scotland 4.1'!L$39</f>
        <v>2.221</v>
      </c>
      <c r="L32" s="68">
        <f>'[1]Scotland 4.1'!M$39</f>
        <v>1.5781084566666665</v>
      </c>
      <c r="M32" s="68">
        <f>'[1]Scotland 4.1'!N$39</f>
        <v>1.5781084566666665</v>
      </c>
      <c r="N32" s="68">
        <f>'[1]Scotland 4.1'!O$39</f>
        <v>1.5781084566666665</v>
      </c>
      <c r="O32" s="68">
        <f>'[1]Scotland 4.1'!P$39</f>
        <v>1.5781084566666665</v>
      </c>
      <c r="P32" s="68">
        <f>'[1]Scotland 4.1'!Q$39</f>
        <v>1.5781084566666665</v>
      </c>
      <c r="Q32" s="68">
        <f>'[1]Scotland 4.1'!R$39</f>
        <v>1.5781084566666665</v>
      </c>
      <c r="R32" s="68">
        <f>'[1]Scotland 4.1'!S$39</f>
        <v>1.5781084566666665</v>
      </c>
      <c r="S32" s="68">
        <f>'[1]Scotland 4.1'!T$39</f>
        <v>1.5781084566666665</v>
      </c>
      <c r="T32" s="68">
        <f>'[1]Scotland 4.1'!U$39</f>
        <v>1.5781084566666665</v>
      </c>
      <c r="U32" s="68">
        <f>'[1]Scotland 4.1'!V$39</f>
        <v>1.5781084566666665</v>
      </c>
      <c r="V32" s="68">
        <f>'[1]Scotland 4.1'!W$39</f>
        <v>1.5781084566666665</v>
      </c>
      <c r="W32" s="68">
        <f>'[1]Scotland 4.1'!X$39</f>
        <v>1.5781084566666665</v>
      </c>
      <c r="X32" s="68">
        <f>'[1]Scotland 4.1'!Y$39</f>
        <v>1.5781084566666665</v>
      </c>
      <c r="Y32" s="68">
        <f>'[1]Scotland 4.1'!Z$39</f>
        <v>1.5781084566666665</v>
      </c>
    </row>
    <row r="33" spans="1:25" ht="15">
      <c r="A33" s="42" t="s">
        <v>29</v>
      </c>
      <c r="B33" s="69">
        <f>B34</f>
        <v>171.07346515592218</v>
      </c>
      <c r="C33" s="69">
        <f aca="true" t="shared" si="5" ref="C33:Y33">C34</f>
        <v>170.9952712634452</v>
      </c>
      <c r="D33" s="69">
        <f t="shared" si="5"/>
        <v>170.87648051553555</v>
      </c>
      <c r="E33" s="69">
        <f t="shared" si="5"/>
        <v>170.68660439444074</v>
      </c>
      <c r="F33" s="69">
        <f t="shared" si="5"/>
        <v>170.43609958172817</v>
      </c>
      <c r="G33" s="69">
        <f t="shared" si="5"/>
        <v>170.11577280315237</v>
      </c>
      <c r="H33" s="69">
        <f t="shared" si="5"/>
        <v>169.7564827645803</v>
      </c>
      <c r="I33" s="69">
        <f t="shared" si="5"/>
        <v>169.3262471371786</v>
      </c>
      <c r="J33" s="69">
        <f t="shared" si="5"/>
        <v>168.83536341790705</v>
      </c>
      <c r="K33" s="69">
        <f t="shared" si="5"/>
        <v>168.28691596240606</v>
      </c>
      <c r="L33" s="69">
        <f t="shared" si="5"/>
        <v>167.6371004760825</v>
      </c>
      <c r="M33" s="69">
        <f t="shared" si="5"/>
        <v>166.97195177182297</v>
      </c>
      <c r="N33" s="69">
        <f t="shared" si="5"/>
        <v>166.25064888857537</v>
      </c>
      <c r="O33" s="69">
        <f t="shared" si="5"/>
        <v>165.38454101824678</v>
      </c>
      <c r="P33" s="69">
        <f t="shared" si="5"/>
        <v>164.40024685328854</v>
      </c>
      <c r="Q33" s="69">
        <f t="shared" si="5"/>
        <v>163.34452882507009</v>
      </c>
      <c r="R33" s="69">
        <f t="shared" si="5"/>
        <v>162.2219437919124</v>
      </c>
      <c r="S33" s="69">
        <f t="shared" si="5"/>
        <v>161.0106842271727</v>
      </c>
      <c r="T33" s="69">
        <f t="shared" si="5"/>
        <v>159.71884492146185</v>
      </c>
      <c r="U33" s="69">
        <f t="shared" si="5"/>
        <v>158.37843232991628</v>
      </c>
      <c r="V33" s="69">
        <f t="shared" si="5"/>
        <v>157.08408025500665</v>
      </c>
      <c r="W33" s="69">
        <f t="shared" si="5"/>
        <v>155.7138128061639</v>
      </c>
      <c r="X33" s="69">
        <f t="shared" si="5"/>
        <v>154.29428059338008</v>
      </c>
      <c r="Y33" s="69">
        <f t="shared" si="5"/>
        <v>152.90182868593496</v>
      </c>
    </row>
    <row r="34" spans="1:25" ht="15">
      <c r="A34" s="44" t="s">
        <v>30</v>
      </c>
      <c r="B34" s="70">
        <f>'[1]Scotland 4.1'!C$71</f>
        <v>171.07346515592218</v>
      </c>
      <c r="C34" s="70">
        <f>'[1]Scotland 4.1'!D$71</f>
        <v>170.9952712634452</v>
      </c>
      <c r="D34" s="70">
        <f>'[1]Scotland 4.1'!E$71</f>
        <v>170.87648051553555</v>
      </c>
      <c r="E34" s="70">
        <f>'[1]Scotland 4.1'!F$71</f>
        <v>170.68660439444074</v>
      </c>
      <c r="F34" s="70">
        <f>'[1]Scotland 4.1'!G$71</f>
        <v>170.43609958172817</v>
      </c>
      <c r="G34" s="70">
        <f>'[1]Scotland 4.1'!H$71</f>
        <v>170.11577280315237</v>
      </c>
      <c r="H34" s="70">
        <f>'[1]Scotland 4.1'!I$71</f>
        <v>169.7564827645803</v>
      </c>
      <c r="I34" s="70">
        <f>'[1]Scotland 4.1'!J$71</f>
        <v>169.3262471371786</v>
      </c>
      <c r="J34" s="70">
        <f>'[1]Scotland 4.1'!K$71</f>
        <v>168.83536341790705</v>
      </c>
      <c r="K34" s="70">
        <f>'[1]Scotland 4.1'!L$71</f>
        <v>168.28691596240606</v>
      </c>
      <c r="L34" s="70">
        <f>'[1]Scotland 4.1'!M$71</f>
        <v>167.6371004760825</v>
      </c>
      <c r="M34" s="70">
        <f>'[1]Scotland 4.1'!N$71</f>
        <v>166.97195177182297</v>
      </c>
      <c r="N34" s="70">
        <f>'[1]Scotland 4.1'!O$71</f>
        <v>166.25064888857537</v>
      </c>
      <c r="O34" s="70">
        <f>'[1]Scotland 4.1'!P$71</f>
        <v>165.38454101824678</v>
      </c>
      <c r="P34" s="70">
        <f>'[1]Scotland 4.1'!Q$71</f>
        <v>164.40024685328854</v>
      </c>
      <c r="Q34" s="70">
        <f>'[1]Scotland 4.1'!R$71</f>
        <v>163.34452882507009</v>
      </c>
      <c r="R34" s="70">
        <f>'[1]Scotland 4.1'!S$71</f>
        <v>162.2219437919124</v>
      </c>
      <c r="S34" s="70">
        <f>'[1]Scotland 4.1'!T$71</f>
        <v>161.0106842271727</v>
      </c>
      <c r="T34" s="70">
        <f>'[1]Scotland 4.1'!U$71</f>
        <v>159.71884492146185</v>
      </c>
      <c r="U34" s="70">
        <f>'[1]Scotland 4.1'!V$71</f>
        <v>158.37843232991628</v>
      </c>
      <c r="V34" s="70">
        <f>'[1]Scotland 4.1'!W$71</f>
        <v>157.08408025500665</v>
      </c>
      <c r="W34" s="70">
        <f>'[1]Scotland 4.1'!X$71</f>
        <v>155.7138128061639</v>
      </c>
      <c r="X34" s="70">
        <f>'[1]Scotland 4.1'!Y$71</f>
        <v>154.29428059338008</v>
      </c>
      <c r="Y34" s="70">
        <f>'[1]Scotland 4.1'!Z$71</f>
        <v>152.90182868593496</v>
      </c>
    </row>
    <row r="35" spans="1:25" ht="15">
      <c r="A35" s="42" t="s">
        <v>33</v>
      </c>
      <c r="B35" s="69">
        <f>B3+B10+B16+B23+B27+B33</f>
        <v>7881.001705299998</v>
      </c>
      <c r="C35" s="69">
        <f aca="true" t="shared" si="6" ref="C35:Y35">C3+C10+C16+C23+C27+C33</f>
        <v>7881.001705299998</v>
      </c>
      <c r="D35" s="69">
        <f t="shared" si="6"/>
        <v>7881.0017053</v>
      </c>
      <c r="E35" s="69">
        <f t="shared" si="6"/>
        <v>7881.001705300001</v>
      </c>
      <c r="F35" s="69">
        <f t="shared" si="6"/>
        <v>7881.001705299999</v>
      </c>
      <c r="G35" s="69">
        <f t="shared" si="6"/>
        <v>7881.001705299999</v>
      </c>
      <c r="H35" s="69">
        <f t="shared" si="6"/>
        <v>7881.0017053</v>
      </c>
      <c r="I35" s="69">
        <f t="shared" si="6"/>
        <v>7881.001705299999</v>
      </c>
      <c r="J35" s="69">
        <f t="shared" si="6"/>
        <v>7881.001705299997</v>
      </c>
      <c r="K35" s="69">
        <f t="shared" si="6"/>
        <v>7881.001705299999</v>
      </c>
      <c r="L35" s="69">
        <f t="shared" si="6"/>
        <v>7881.001705299998</v>
      </c>
      <c r="M35" s="69">
        <f t="shared" si="6"/>
        <v>7881.001705299999</v>
      </c>
      <c r="N35" s="69">
        <f t="shared" si="6"/>
        <v>7881.001705299999</v>
      </c>
      <c r="O35" s="69">
        <f t="shared" si="6"/>
        <v>7881.001705299999</v>
      </c>
      <c r="P35" s="69">
        <f t="shared" si="6"/>
        <v>7881.001705299999</v>
      </c>
      <c r="Q35" s="69">
        <f t="shared" si="6"/>
        <v>7881.001705299997</v>
      </c>
      <c r="R35" s="69">
        <f t="shared" si="6"/>
        <v>7881.001705299998</v>
      </c>
      <c r="S35" s="69">
        <f t="shared" si="6"/>
        <v>7881.001705299998</v>
      </c>
      <c r="T35" s="69">
        <f t="shared" si="6"/>
        <v>7881.001705299999</v>
      </c>
      <c r="U35" s="69">
        <f t="shared" si="6"/>
        <v>7881.001705299999</v>
      </c>
      <c r="V35" s="69">
        <f t="shared" si="6"/>
        <v>7881.001705299998</v>
      </c>
      <c r="W35" s="69">
        <f t="shared" si="6"/>
        <v>7881.001705299998</v>
      </c>
      <c r="X35" s="69">
        <f t="shared" si="6"/>
        <v>7881.0017053</v>
      </c>
      <c r="Y35" s="69">
        <f t="shared" si="6"/>
        <v>7881.001705299998</v>
      </c>
    </row>
    <row r="37" ht="15">
      <c r="A37" s="62">
        <v>1990</v>
      </c>
    </row>
    <row r="38" spans="1:8" ht="15">
      <c r="A38" s="52" t="s">
        <v>122</v>
      </c>
      <c r="B38" s="63" t="s">
        <v>124</v>
      </c>
      <c r="C38" s="63" t="s">
        <v>125</v>
      </c>
      <c r="D38" s="63" t="s">
        <v>126</v>
      </c>
      <c r="E38" s="63" t="s">
        <v>127</v>
      </c>
      <c r="F38" s="63" t="s">
        <v>130</v>
      </c>
      <c r="G38" s="65" t="s">
        <v>128</v>
      </c>
      <c r="H38" s="65" t="s">
        <v>129</v>
      </c>
    </row>
    <row r="39" spans="1:8" ht="15">
      <c r="A39" s="53" t="s">
        <v>123</v>
      </c>
      <c r="B39" s="64"/>
      <c r="C39" s="64"/>
      <c r="D39" s="64"/>
      <c r="E39" s="64"/>
      <c r="F39" s="64"/>
      <c r="G39" s="66"/>
      <c r="H39" s="66"/>
    </row>
    <row r="40" spans="1:8" ht="15">
      <c r="A40" s="54" t="s">
        <v>124</v>
      </c>
      <c r="B40" s="46">
        <f>$B$4</f>
        <v>1057.320928677926</v>
      </c>
      <c r="C40" s="46">
        <f>$B$6</f>
        <v>0.7416965260197848</v>
      </c>
      <c r="D40" s="46">
        <f>$B$7</f>
        <v>14.260545149574753</v>
      </c>
      <c r="E40" s="47">
        <v>0</v>
      </c>
      <c r="F40" s="46">
        <f>$B$8</f>
        <v>0.19826893019117373</v>
      </c>
      <c r="G40" s="51">
        <f>$B$9</f>
        <v>0.07648896421428789</v>
      </c>
      <c r="H40" s="58">
        <f aca="true" t="shared" si="7" ref="H40:H45">SUM(B40:G40)</f>
        <v>1072.5979282479261</v>
      </c>
    </row>
    <row r="41" spans="1:8" ht="15">
      <c r="A41" s="54" t="s">
        <v>125</v>
      </c>
      <c r="B41" s="46">
        <f>$B$13</f>
        <v>0</v>
      </c>
      <c r="C41" s="46">
        <f>$B$11</f>
        <v>620.325625</v>
      </c>
      <c r="D41" s="46">
        <f>$B$14</f>
        <v>21.40375</v>
      </c>
      <c r="E41" s="47">
        <v>0</v>
      </c>
      <c r="F41" s="46">
        <f>$B$15</f>
        <v>0.270625</v>
      </c>
      <c r="G41" s="48">
        <v>0</v>
      </c>
      <c r="H41" s="59">
        <f t="shared" si="7"/>
        <v>641.9999999999999</v>
      </c>
    </row>
    <row r="42" spans="1:8" ht="15">
      <c r="A42" s="54" t="s">
        <v>126</v>
      </c>
      <c r="B42" s="46">
        <f>$B$19</f>
        <v>0.08826361160786868</v>
      </c>
      <c r="C42" s="46">
        <f>$B$20</f>
        <v>16.83875</v>
      </c>
      <c r="D42" s="46">
        <f>$B$17</f>
        <v>5699.095933017747</v>
      </c>
      <c r="E42" s="46">
        <f>$B$21</f>
        <v>0</v>
      </c>
      <c r="F42" s="46">
        <f>$B$22</f>
        <v>0.675875</v>
      </c>
      <c r="G42" s="48">
        <v>0</v>
      </c>
      <c r="H42" s="59">
        <f t="shared" si="7"/>
        <v>5716.698821629354</v>
      </c>
    </row>
    <row r="43" spans="1:8" ht="15">
      <c r="A43" s="54" t="s">
        <v>127</v>
      </c>
      <c r="B43" s="47">
        <v>0</v>
      </c>
      <c r="C43" s="47">
        <v>0</v>
      </c>
      <c r="D43" s="46">
        <f>$B$26</f>
        <v>0</v>
      </c>
      <c r="E43" s="46">
        <f>$B$24</f>
        <v>91.63149026679616</v>
      </c>
      <c r="F43" s="47">
        <v>0</v>
      </c>
      <c r="G43" s="48">
        <v>0</v>
      </c>
      <c r="H43" s="59">
        <f t="shared" si="7"/>
        <v>91.63149026679616</v>
      </c>
    </row>
    <row r="44" spans="1:8" ht="15">
      <c r="A44" s="54" t="s">
        <v>130</v>
      </c>
      <c r="B44" s="46">
        <f>$B$30</f>
        <v>0.14457658136308627</v>
      </c>
      <c r="C44" s="46">
        <f>$B$31</f>
        <v>0.12275</v>
      </c>
      <c r="D44" s="46">
        <f>$B$32</f>
        <v>2.221</v>
      </c>
      <c r="E44" s="47">
        <v>0</v>
      </c>
      <c r="F44" s="46">
        <f>$B$28</f>
        <v>184.51167341863692</v>
      </c>
      <c r="G44" s="48">
        <v>0</v>
      </c>
      <c r="H44" s="59">
        <f t="shared" si="7"/>
        <v>187</v>
      </c>
    </row>
    <row r="45" spans="1:8" ht="15">
      <c r="A45" s="54" t="s">
        <v>128</v>
      </c>
      <c r="B45" s="49">
        <v>0</v>
      </c>
      <c r="C45" s="49">
        <v>0</v>
      </c>
      <c r="D45" s="49">
        <v>0</v>
      </c>
      <c r="E45" s="49">
        <v>0</v>
      </c>
      <c r="F45" s="49">
        <v>0</v>
      </c>
      <c r="G45" s="50">
        <f>$B$34</f>
        <v>171.07346515592218</v>
      </c>
      <c r="H45" s="60">
        <f t="shared" si="7"/>
        <v>171.07346515592218</v>
      </c>
    </row>
    <row r="46" spans="1:8" ht="15">
      <c r="A46" s="53" t="s">
        <v>129</v>
      </c>
      <c r="B46" s="55">
        <f aca="true" t="shared" si="8" ref="B46:H46">SUM(B40:B45)</f>
        <v>1057.5537688708969</v>
      </c>
      <c r="C46" s="56">
        <f t="shared" si="8"/>
        <v>638.0288215260198</v>
      </c>
      <c r="D46" s="56">
        <f t="shared" si="8"/>
        <v>5736.981228167321</v>
      </c>
      <c r="E46" s="56">
        <f t="shared" si="8"/>
        <v>91.63149026679616</v>
      </c>
      <c r="F46" s="56">
        <f t="shared" si="8"/>
        <v>185.65644234882808</v>
      </c>
      <c r="G46" s="57">
        <f t="shared" si="8"/>
        <v>171.14995412013647</v>
      </c>
      <c r="H46" s="61">
        <f t="shared" si="8"/>
        <v>7881.001705299998</v>
      </c>
    </row>
    <row r="48" ht="15">
      <c r="A48" s="62">
        <v>1991</v>
      </c>
    </row>
    <row r="49" spans="1:8" ht="15">
      <c r="A49" s="52" t="s">
        <v>122</v>
      </c>
      <c r="B49" s="63" t="s">
        <v>124</v>
      </c>
      <c r="C49" s="63" t="s">
        <v>125</v>
      </c>
      <c r="D49" s="63" t="s">
        <v>126</v>
      </c>
      <c r="E49" s="63" t="s">
        <v>127</v>
      </c>
      <c r="F49" s="63" t="s">
        <v>130</v>
      </c>
      <c r="G49" s="65" t="s">
        <v>128</v>
      </c>
      <c r="H49" s="65" t="s">
        <v>129</v>
      </c>
    </row>
    <row r="50" spans="1:8" ht="15">
      <c r="A50" s="53" t="s">
        <v>123</v>
      </c>
      <c r="B50" s="64"/>
      <c r="C50" s="64"/>
      <c r="D50" s="64"/>
      <c r="E50" s="64"/>
      <c r="F50" s="64"/>
      <c r="G50" s="66"/>
      <c r="H50" s="66"/>
    </row>
    <row r="51" spans="1:8" ht="15">
      <c r="A51" s="54" t="s">
        <v>124</v>
      </c>
      <c r="B51" s="46">
        <f>$C$4</f>
        <v>1072.3650880944551</v>
      </c>
      <c r="C51" s="46">
        <f>$C$6</f>
        <v>0.681106275308458</v>
      </c>
      <c r="D51" s="46">
        <f>$C$7</f>
        <v>13.095580806907895</v>
      </c>
      <c r="E51" s="47">
        <v>0</v>
      </c>
      <c r="F51" s="46">
        <f>$C$8</f>
        <v>0.18207205752545316</v>
      </c>
      <c r="G51" s="51">
        <f>$C$9</f>
        <v>0.07024047125819471</v>
      </c>
      <c r="H51" s="58">
        <f aca="true" t="shared" si="9" ref="H51:H56">SUM(B51:G51)</f>
        <v>1086.394087705455</v>
      </c>
    </row>
    <row r="52" spans="1:8" ht="15">
      <c r="A52" s="54" t="s">
        <v>125</v>
      </c>
      <c r="B52" s="46">
        <f>$C$13</f>
        <v>0</v>
      </c>
      <c r="C52" s="46">
        <f>$C$11</f>
        <v>618.1165093623458</v>
      </c>
      <c r="D52" s="46">
        <f>$C$14</f>
        <v>21.40375</v>
      </c>
      <c r="E52" s="47">
        <v>0</v>
      </c>
      <c r="F52" s="46">
        <f>$C$15</f>
        <v>0.270625</v>
      </c>
      <c r="G52" s="48">
        <v>0</v>
      </c>
      <c r="H52" s="59">
        <f t="shared" si="9"/>
        <v>639.7908843623458</v>
      </c>
    </row>
    <row r="53" spans="1:8" ht="15">
      <c r="A53" s="54" t="s">
        <v>126</v>
      </c>
      <c r="B53" s="46">
        <f>$C$19</f>
        <v>0.08826361160786868</v>
      </c>
      <c r="C53" s="46">
        <f>$C$20</f>
        <v>16.83875</v>
      </c>
      <c r="D53" s="46">
        <f>$C$17</f>
        <v>5686.407205828431</v>
      </c>
      <c r="E53" s="46">
        <f>$C$21</f>
        <v>0.009288602693602765</v>
      </c>
      <c r="F53" s="46">
        <f>$C$22</f>
        <v>0.675875</v>
      </c>
      <c r="G53" s="48">
        <v>0</v>
      </c>
      <c r="H53" s="59">
        <f t="shared" si="9"/>
        <v>5704.0193830427315</v>
      </c>
    </row>
    <row r="54" spans="1:8" ht="15">
      <c r="A54" s="54" t="s">
        <v>127</v>
      </c>
      <c r="B54" s="47">
        <v>0</v>
      </c>
      <c r="C54" s="47">
        <v>0</v>
      </c>
      <c r="D54" s="46">
        <f>$C$26</f>
        <v>0</v>
      </c>
      <c r="E54" s="46">
        <f>$C$24</f>
        <v>91.62220166410256</v>
      </c>
      <c r="F54" s="47">
        <v>0</v>
      </c>
      <c r="G54" s="48">
        <v>0</v>
      </c>
      <c r="H54" s="59">
        <f t="shared" si="9"/>
        <v>91.62220166410256</v>
      </c>
    </row>
    <row r="55" spans="1:8" ht="15">
      <c r="A55" s="54" t="s">
        <v>130</v>
      </c>
      <c r="B55" s="46">
        <f>$C$30</f>
        <v>0.14457658136308627</v>
      </c>
      <c r="C55" s="46">
        <f>$C$31</f>
        <v>0.12275</v>
      </c>
      <c r="D55" s="46">
        <f>$C$32</f>
        <v>2.221</v>
      </c>
      <c r="E55" s="47">
        <v>0</v>
      </c>
      <c r="F55" s="46">
        <f>$C$28</f>
        <v>185.69155068055574</v>
      </c>
      <c r="G55" s="48">
        <v>0</v>
      </c>
      <c r="H55" s="59">
        <f t="shared" si="9"/>
        <v>188.17987726191882</v>
      </c>
    </row>
    <row r="56" spans="1:8" ht="15">
      <c r="A56" s="54" t="s">
        <v>128</v>
      </c>
      <c r="B56" s="49">
        <v>0</v>
      </c>
      <c r="C56" s="49">
        <v>0</v>
      </c>
      <c r="D56" s="49">
        <v>0</v>
      </c>
      <c r="E56" s="49">
        <v>0</v>
      </c>
      <c r="F56" s="49">
        <v>0</v>
      </c>
      <c r="G56" s="50">
        <f>$C$34</f>
        <v>170.9952712634452</v>
      </c>
      <c r="H56" s="60">
        <f t="shared" si="9"/>
        <v>170.9952712634452</v>
      </c>
    </row>
    <row r="57" spans="1:8" ht="15">
      <c r="A57" s="53" t="s">
        <v>129</v>
      </c>
      <c r="B57" s="55">
        <f aca="true" t="shared" si="10" ref="B57:H57">SUM(B51:B56)</f>
        <v>1072.597928287426</v>
      </c>
      <c r="C57" s="56">
        <f t="shared" si="10"/>
        <v>635.7591156376543</v>
      </c>
      <c r="D57" s="56">
        <f t="shared" si="10"/>
        <v>5723.127536635338</v>
      </c>
      <c r="E57" s="56">
        <f t="shared" si="10"/>
        <v>91.63149026679616</v>
      </c>
      <c r="F57" s="56">
        <f t="shared" si="10"/>
        <v>186.82012273808118</v>
      </c>
      <c r="G57" s="57">
        <f t="shared" si="10"/>
        <v>171.0655117347034</v>
      </c>
      <c r="H57" s="61">
        <f t="shared" si="10"/>
        <v>7881.001705299998</v>
      </c>
    </row>
    <row r="59" ht="15">
      <c r="A59" s="62">
        <v>1992</v>
      </c>
    </row>
    <row r="60" spans="1:8" ht="15">
      <c r="A60" s="52" t="s">
        <v>122</v>
      </c>
      <c r="B60" s="63" t="s">
        <v>124</v>
      </c>
      <c r="C60" s="63" t="s">
        <v>125</v>
      </c>
      <c r="D60" s="63" t="s">
        <v>126</v>
      </c>
      <c r="E60" s="63" t="s">
        <v>127</v>
      </c>
      <c r="F60" s="63" t="s">
        <v>130</v>
      </c>
      <c r="G60" s="65" t="s">
        <v>128</v>
      </c>
      <c r="H60" s="65" t="s">
        <v>129</v>
      </c>
    </row>
    <row r="61" spans="1:8" ht="15">
      <c r="A61" s="53" t="s">
        <v>123</v>
      </c>
      <c r="B61" s="64"/>
      <c r="C61" s="64"/>
      <c r="D61" s="64"/>
      <c r="E61" s="64"/>
      <c r="F61" s="64"/>
      <c r="G61" s="66"/>
      <c r="H61" s="66"/>
    </row>
    <row r="62" spans="1:8" ht="15">
      <c r="A62" s="54" t="s">
        <v>124</v>
      </c>
      <c r="B62" s="46">
        <f>$D$4</f>
        <v>1086.1612475909837</v>
      </c>
      <c r="C62" s="46">
        <f>$D$6</f>
        <v>0.6165349338384244</v>
      </c>
      <c r="D62" s="46">
        <f>$D$7</f>
        <v>11.854072321835849</v>
      </c>
      <c r="E62" s="47">
        <v>0</v>
      </c>
      <c r="F62" s="46">
        <f>$D$8</f>
        <v>0.16481096711294255</v>
      </c>
      <c r="G62" s="51">
        <f>$D$9</f>
        <v>0.06358142021278343</v>
      </c>
      <c r="H62" s="58">
        <f aca="true" t="shared" si="11" ref="H62:H67">SUM(B62:G62)</f>
        <v>1098.860247233984</v>
      </c>
    </row>
    <row r="63" spans="1:8" ht="15">
      <c r="A63" s="54" t="s">
        <v>125</v>
      </c>
      <c r="B63" s="46">
        <f>$D$13</f>
        <v>0</v>
      </c>
      <c r="C63" s="46">
        <f>$D$11</f>
        <v>618.6437950330808</v>
      </c>
      <c r="D63" s="46">
        <f>$D$14</f>
        <v>21.40375</v>
      </c>
      <c r="E63" s="47">
        <v>0</v>
      </c>
      <c r="F63" s="46">
        <f>$D$15</f>
        <v>0.270625</v>
      </c>
      <c r="G63" s="48">
        <v>0</v>
      </c>
      <c r="H63" s="59">
        <f t="shared" si="11"/>
        <v>640.3181700330807</v>
      </c>
    </row>
    <row r="64" spans="1:8" ht="15">
      <c r="A64" s="54" t="s">
        <v>126</v>
      </c>
      <c r="B64" s="46">
        <f>$D$19</f>
        <v>0.08826361160786868</v>
      </c>
      <c r="C64" s="46">
        <f>$D$20</f>
        <v>16.83875</v>
      </c>
      <c r="D64" s="46">
        <f>$D$17</f>
        <v>5672.533209434565</v>
      </c>
      <c r="E64" s="46">
        <f>$D$21</f>
        <v>0.023900233100232926</v>
      </c>
      <c r="F64" s="46">
        <f>$D$22</f>
        <v>0.675875</v>
      </c>
      <c r="G64" s="48">
        <v>0</v>
      </c>
      <c r="H64" s="59">
        <f t="shared" si="11"/>
        <v>5690.159998279272</v>
      </c>
    </row>
    <row r="65" spans="1:8" ht="15">
      <c r="A65" s="54" t="s">
        <v>127</v>
      </c>
      <c r="B65" s="47">
        <v>0</v>
      </c>
      <c r="C65" s="47">
        <v>0</v>
      </c>
      <c r="D65" s="46">
        <f>$D$26</f>
        <v>0</v>
      </c>
      <c r="E65" s="46">
        <f>$D$24</f>
        <v>91.59830143100233</v>
      </c>
      <c r="F65" s="47">
        <v>0</v>
      </c>
      <c r="G65" s="48">
        <v>0</v>
      </c>
      <c r="H65" s="59">
        <f t="shared" si="11"/>
        <v>91.59830143100233</v>
      </c>
    </row>
    <row r="66" spans="1:8" ht="15">
      <c r="A66" s="54" t="s">
        <v>130</v>
      </c>
      <c r="B66" s="46">
        <f>$D$30</f>
        <v>0.14457658136308627</v>
      </c>
      <c r="C66" s="46">
        <f>$D$31</f>
        <v>0.12275</v>
      </c>
      <c r="D66" s="46">
        <f>$D$32</f>
        <v>2.221</v>
      </c>
      <c r="E66" s="47">
        <v>0</v>
      </c>
      <c r="F66" s="46">
        <f>$D$28</f>
        <v>186.70018122576198</v>
      </c>
      <c r="G66" s="48">
        <v>0</v>
      </c>
      <c r="H66" s="59">
        <f t="shared" si="11"/>
        <v>189.18850780712506</v>
      </c>
    </row>
    <row r="67" spans="1:8" ht="15">
      <c r="A67" s="54" t="s">
        <v>128</v>
      </c>
      <c r="B67" s="49">
        <v>0</v>
      </c>
      <c r="C67" s="49">
        <v>0</v>
      </c>
      <c r="D67" s="49">
        <v>0</v>
      </c>
      <c r="E67" s="49">
        <v>0</v>
      </c>
      <c r="F67" s="49">
        <v>0</v>
      </c>
      <c r="G67" s="50">
        <f>$D$34</f>
        <v>170.87648051553555</v>
      </c>
      <c r="H67" s="60">
        <f t="shared" si="11"/>
        <v>170.87648051553555</v>
      </c>
    </row>
    <row r="68" spans="1:8" ht="15">
      <c r="A68" s="53" t="s">
        <v>129</v>
      </c>
      <c r="B68" s="55">
        <f aca="true" t="shared" si="12" ref="B68:H68">SUM(B62:B67)</f>
        <v>1086.3940877839545</v>
      </c>
      <c r="C68" s="56">
        <f t="shared" si="12"/>
        <v>636.2218299669192</v>
      </c>
      <c r="D68" s="56">
        <f t="shared" si="12"/>
        <v>5708.012031756401</v>
      </c>
      <c r="E68" s="56">
        <f t="shared" si="12"/>
        <v>91.62220166410256</v>
      </c>
      <c r="F68" s="56">
        <f t="shared" si="12"/>
        <v>187.81149219287494</v>
      </c>
      <c r="G68" s="57">
        <f t="shared" si="12"/>
        <v>170.94006193574833</v>
      </c>
      <c r="H68" s="61">
        <f t="shared" si="12"/>
        <v>7881.0017053</v>
      </c>
    </row>
    <row r="70" ht="15">
      <c r="A70" s="62">
        <v>1993</v>
      </c>
    </row>
    <row r="71" spans="1:8" ht="15">
      <c r="A71" s="52" t="s">
        <v>122</v>
      </c>
      <c r="B71" s="63" t="s">
        <v>124</v>
      </c>
      <c r="C71" s="63" t="s">
        <v>125</v>
      </c>
      <c r="D71" s="63" t="s">
        <v>126</v>
      </c>
      <c r="E71" s="63" t="s">
        <v>127</v>
      </c>
      <c r="F71" s="63" t="s">
        <v>130</v>
      </c>
      <c r="G71" s="65" t="s">
        <v>128</v>
      </c>
      <c r="H71" s="65" t="s">
        <v>129</v>
      </c>
    </row>
    <row r="72" spans="1:8" ht="15">
      <c r="A72" s="53" t="s">
        <v>123</v>
      </c>
      <c r="B72" s="64"/>
      <c r="C72" s="64"/>
      <c r="D72" s="64"/>
      <c r="E72" s="64"/>
      <c r="F72" s="64"/>
      <c r="G72" s="66"/>
      <c r="H72" s="66"/>
    </row>
    <row r="73" spans="1:8" ht="15">
      <c r="A73" s="54" t="s">
        <v>124</v>
      </c>
      <c r="B73" s="46">
        <f>$E$4</f>
        <v>1098.6274071375133</v>
      </c>
      <c r="C73" s="46">
        <f>$E$6</f>
        <v>0.5889100518213325</v>
      </c>
      <c r="D73" s="46">
        <f>$E$7</f>
        <v>11.322930724920905</v>
      </c>
      <c r="E73" s="47">
        <v>0</v>
      </c>
      <c r="F73" s="46">
        <f>$E$8</f>
        <v>0.15742633524257552</v>
      </c>
      <c r="G73" s="51">
        <f>$E$9</f>
        <v>0.06073254801519017</v>
      </c>
      <c r="H73" s="58">
        <f aca="true" t="shared" si="13" ref="H73:H78">SUM(B73:G73)</f>
        <v>1110.7574067975133</v>
      </c>
    </row>
    <row r="74" spans="1:8" ht="15">
      <c r="A74" s="54" t="s">
        <v>125</v>
      </c>
      <c r="B74" s="46">
        <f>$E$13</f>
        <v>0</v>
      </c>
      <c r="C74" s="46">
        <f>$E$11</f>
        <v>626.6076074740894</v>
      </c>
      <c r="D74" s="46">
        <f>$E$14</f>
        <v>21.40375</v>
      </c>
      <c r="E74" s="47">
        <v>0</v>
      </c>
      <c r="F74" s="46">
        <f>$E$15</f>
        <v>0.270625</v>
      </c>
      <c r="G74" s="48">
        <v>0</v>
      </c>
      <c r="H74" s="59">
        <f t="shared" si="13"/>
        <v>648.2819824740893</v>
      </c>
    </row>
    <row r="75" spans="1:8" ht="15">
      <c r="A75" s="54" t="s">
        <v>126</v>
      </c>
      <c r="B75" s="46">
        <f>$E$19</f>
        <v>0.08826361160786868</v>
      </c>
      <c r="C75" s="46">
        <f>$E$20</f>
        <v>16.83875</v>
      </c>
      <c r="D75" s="46">
        <f>$E$17</f>
        <v>5651.882321468287</v>
      </c>
      <c r="E75" s="46">
        <f>$E$21</f>
        <v>0.023900233100233148</v>
      </c>
      <c r="F75" s="46">
        <f>$E$22</f>
        <v>0.675875</v>
      </c>
      <c r="G75" s="48">
        <v>0</v>
      </c>
      <c r="H75" s="59">
        <f t="shared" si="13"/>
        <v>5669.509110312994</v>
      </c>
    </row>
    <row r="76" spans="1:8" ht="15">
      <c r="A76" s="54" t="s">
        <v>127</v>
      </c>
      <c r="B76" s="47">
        <v>0</v>
      </c>
      <c r="C76" s="47">
        <v>0</v>
      </c>
      <c r="D76" s="46">
        <f>$E$26</f>
        <v>0</v>
      </c>
      <c r="E76" s="46">
        <f>$E$24</f>
        <v>91.57440119790209</v>
      </c>
      <c r="F76" s="47">
        <v>0</v>
      </c>
      <c r="G76" s="48">
        <v>0</v>
      </c>
      <c r="H76" s="59">
        <f t="shared" si="13"/>
        <v>91.57440119790209</v>
      </c>
    </row>
    <row r="77" spans="1:8" ht="15">
      <c r="A77" s="54" t="s">
        <v>130</v>
      </c>
      <c r="B77" s="46">
        <f>$E$30</f>
        <v>0.14457658136308627</v>
      </c>
      <c r="C77" s="46">
        <f>$E$31</f>
        <v>0.12275</v>
      </c>
      <c r="D77" s="46">
        <f>$E$32</f>
        <v>2.221</v>
      </c>
      <c r="E77" s="47">
        <v>0</v>
      </c>
      <c r="F77" s="46">
        <f>$E$28</f>
        <v>187.7038735416972</v>
      </c>
      <c r="G77" s="48">
        <v>0</v>
      </c>
      <c r="H77" s="59">
        <f t="shared" si="13"/>
        <v>190.19220012306027</v>
      </c>
    </row>
    <row r="78" spans="1:8" ht="15">
      <c r="A78" s="54" t="s">
        <v>128</v>
      </c>
      <c r="B78" s="49">
        <v>0</v>
      </c>
      <c r="C78" s="49">
        <v>0</v>
      </c>
      <c r="D78" s="49">
        <v>0</v>
      </c>
      <c r="E78" s="49">
        <v>0</v>
      </c>
      <c r="F78" s="49">
        <v>0</v>
      </c>
      <c r="G78" s="50">
        <f>$E$34</f>
        <v>170.68660439444074</v>
      </c>
      <c r="H78" s="60">
        <f t="shared" si="13"/>
        <v>170.68660439444074</v>
      </c>
    </row>
    <row r="79" spans="1:8" ht="15">
      <c r="A79" s="53" t="s">
        <v>129</v>
      </c>
      <c r="B79" s="55">
        <f aca="true" t="shared" si="14" ref="B79:H79">SUM(B73:B78)</f>
        <v>1098.860247330484</v>
      </c>
      <c r="C79" s="56">
        <f t="shared" si="14"/>
        <v>644.1580175259107</v>
      </c>
      <c r="D79" s="56">
        <f t="shared" si="14"/>
        <v>5686.830002193207</v>
      </c>
      <c r="E79" s="56">
        <f t="shared" si="14"/>
        <v>91.59830143100233</v>
      </c>
      <c r="F79" s="56">
        <f t="shared" si="14"/>
        <v>188.80779987693975</v>
      </c>
      <c r="G79" s="57">
        <f t="shared" si="14"/>
        <v>170.74733694245592</v>
      </c>
      <c r="H79" s="61">
        <f t="shared" si="14"/>
        <v>7881.001705300001</v>
      </c>
    </row>
    <row r="81" ht="15">
      <c r="A81" s="62">
        <v>1994</v>
      </c>
    </row>
    <row r="82" spans="1:8" ht="15">
      <c r="A82" s="52" t="s">
        <v>122</v>
      </c>
      <c r="B82" s="63" t="s">
        <v>124</v>
      </c>
      <c r="C82" s="63" t="s">
        <v>125</v>
      </c>
      <c r="D82" s="63" t="s">
        <v>126</v>
      </c>
      <c r="E82" s="63" t="s">
        <v>127</v>
      </c>
      <c r="F82" s="63" t="s">
        <v>130</v>
      </c>
      <c r="G82" s="65" t="s">
        <v>128</v>
      </c>
      <c r="H82" s="65" t="s">
        <v>129</v>
      </c>
    </row>
    <row r="83" spans="1:8" ht="15">
      <c r="A83" s="53" t="s">
        <v>123</v>
      </c>
      <c r="B83" s="64"/>
      <c r="C83" s="64"/>
      <c r="D83" s="64"/>
      <c r="E83" s="64"/>
      <c r="F83" s="64"/>
      <c r="G83" s="66"/>
      <c r="H83" s="66"/>
    </row>
    <row r="84" spans="1:8" ht="15">
      <c r="A84" s="54" t="s">
        <v>124</v>
      </c>
      <c r="B84" s="46">
        <f>$F$4</f>
        <v>1110.524566728042</v>
      </c>
      <c r="C84" s="46">
        <f>$F$6</f>
        <v>0.5084628996259393</v>
      </c>
      <c r="D84" s="46">
        <f>$F$7</f>
        <v>9.776179181950196</v>
      </c>
      <c r="E84" s="47">
        <v>0</v>
      </c>
      <c r="F84" s="46">
        <f>$F$8</f>
        <v>0.13592135275559852</v>
      </c>
      <c r="G84" s="51">
        <f>$F$9</f>
        <v>0.05243627166826461</v>
      </c>
      <c r="H84" s="58">
        <f aca="true" t="shared" si="15" ref="H84:H89">SUM(B84:G84)</f>
        <v>1120.997566434042</v>
      </c>
    </row>
    <row r="85" spans="1:8" ht="15">
      <c r="A85" s="54" t="s">
        <v>125</v>
      </c>
      <c r="B85" s="46">
        <f>$F$13</f>
        <v>0</v>
      </c>
      <c r="C85" s="46">
        <f>$F$11</f>
        <v>626.1078310501871</v>
      </c>
      <c r="D85" s="46">
        <f>$F$14</f>
        <v>21.40375</v>
      </c>
      <c r="E85" s="47">
        <v>0</v>
      </c>
      <c r="F85" s="46">
        <f>$F$15</f>
        <v>0.270625</v>
      </c>
      <c r="G85" s="48">
        <v>0</v>
      </c>
      <c r="H85" s="59">
        <f t="shared" si="15"/>
        <v>647.782206050187</v>
      </c>
    </row>
    <row r="86" spans="1:8" ht="15">
      <c r="A86" s="54" t="s">
        <v>126</v>
      </c>
      <c r="B86" s="46">
        <f>$F$19</f>
        <v>0.08826361160786868</v>
      </c>
      <c r="C86" s="46">
        <f>$F$20</f>
        <v>16.83875</v>
      </c>
      <c r="D86" s="46">
        <f>$F$17</f>
        <v>5641.405590810229</v>
      </c>
      <c r="E86" s="46">
        <f>$F$21</f>
        <v>0.023900233100232926</v>
      </c>
      <c r="F86" s="46">
        <f>$F$22</f>
        <v>0.675875</v>
      </c>
      <c r="G86" s="48">
        <v>0</v>
      </c>
      <c r="H86" s="59">
        <f t="shared" si="15"/>
        <v>5659.032379654936</v>
      </c>
    </row>
    <row r="87" spans="1:8" ht="15">
      <c r="A87" s="54" t="s">
        <v>127</v>
      </c>
      <c r="B87" s="47">
        <v>0</v>
      </c>
      <c r="C87" s="47">
        <v>0</v>
      </c>
      <c r="D87" s="46">
        <f>$F$26</f>
        <v>0</v>
      </c>
      <c r="E87" s="46">
        <f>$F$24</f>
        <v>91.55050096480186</v>
      </c>
      <c r="F87" s="47">
        <v>0</v>
      </c>
      <c r="G87" s="48">
        <v>0</v>
      </c>
      <c r="H87" s="59">
        <f t="shared" si="15"/>
        <v>91.55050096480186</v>
      </c>
    </row>
    <row r="88" spans="1:8" ht="15">
      <c r="A88" s="54" t="s">
        <v>130</v>
      </c>
      <c r="B88" s="46">
        <f>$F$30</f>
        <v>0.14457658136308627</v>
      </c>
      <c r="C88" s="46">
        <f>$F$31</f>
        <v>0.12275</v>
      </c>
      <c r="D88" s="46">
        <f>$F$32</f>
        <v>2.221</v>
      </c>
      <c r="E88" s="47">
        <v>0</v>
      </c>
      <c r="F88" s="46">
        <f>$F$28</f>
        <v>188.71462603294066</v>
      </c>
      <c r="G88" s="48">
        <v>0</v>
      </c>
      <c r="H88" s="59">
        <f t="shared" si="15"/>
        <v>191.20295261430374</v>
      </c>
    </row>
    <row r="89" spans="1:8" ht="15">
      <c r="A89" s="54" t="s">
        <v>128</v>
      </c>
      <c r="B89" s="49">
        <v>0</v>
      </c>
      <c r="C89" s="49">
        <v>0</v>
      </c>
      <c r="D89" s="49">
        <v>0</v>
      </c>
      <c r="E89" s="49">
        <v>0</v>
      </c>
      <c r="F89" s="49">
        <v>0</v>
      </c>
      <c r="G89" s="50">
        <f>$F$34</f>
        <v>170.43609958172817</v>
      </c>
      <c r="H89" s="60">
        <f t="shared" si="15"/>
        <v>170.43609958172817</v>
      </c>
    </row>
    <row r="90" spans="1:8" ht="15">
      <c r="A90" s="53" t="s">
        <v>129</v>
      </c>
      <c r="B90" s="55">
        <f aca="true" t="shared" si="16" ref="B90:H90">SUM(B84:B89)</f>
        <v>1110.7574069210127</v>
      </c>
      <c r="C90" s="56">
        <f t="shared" si="16"/>
        <v>643.577793949813</v>
      </c>
      <c r="D90" s="56">
        <f t="shared" si="16"/>
        <v>5674.806519992178</v>
      </c>
      <c r="E90" s="56">
        <f t="shared" si="16"/>
        <v>91.57440119790209</v>
      </c>
      <c r="F90" s="56">
        <f t="shared" si="16"/>
        <v>189.79704738569626</v>
      </c>
      <c r="G90" s="57">
        <f t="shared" si="16"/>
        <v>170.48853585339643</v>
      </c>
      <c r="H90" s="61">
        <f t="shared" si="16"/>
        <v>7881.001705299999</v>
      </c>
    </row>
    <row r="92" ht="15">
      <c r="A92" s="62">
        <v>1995</v>
      </c>
    </row>
    <row r="93" spans="1:8" ht="15">
      <c r="A93" s="52" t="s">
        <v>122</v>
      </c>
      <c r="B93" s="63" t="s">
        <v>124</v>
      </c>
      <c r="C93" s="63" t="s">
        <v>125</v>
      </c>
      <c r="D93" s="63" t="s">
        <v>126</v>
      </c>
      <c r="E93" s="63" t="s">
        <v>127</v>
      </c>
      <c r="F93" s="63" t="s">
        <v>130</v>
      </c>
      <c r="G93" s="65" t="s">
        <v>128</v>
      </c>
      <c r="H93" s="65" t="s">
        <v>129</v>
      </c>
    </row>
    <row r="94" spans="1:8" ht="15">
      <c r="A94" s="53" t="s">
        <v>123</v>
      </c>
      <c r="B94" s="64"/>
      <c r="C94" s="64"/>
      <c r="D94" s="64"/>
      <c r="E94" s="64"/>
      <c r="F94" s="64"/>
      <c r="G94" s="66"/>
      <c r="H94" s="66"/>
    </row>
    <row r="95" spans="1:8" ht="15">
      <c r="A95" s="54" t="s">
        <v>124</v>
      </c>
      <c r="B95" s="46">
        <f>$G$4</f>
        <v>1120.7647263790707</v>
      </c>
      <c r="C95" s="46">
        <f>$G$6</f>
        <v>0.6511509987139291</v>
      </c>
      <c r="D95" s="46">
        <f>$G$7</f>
        <v>12.519632882981819</v>
      </c>
      <c r="E95" s="47">
        <v>0</v>
      </c>
      <c r="F95" s="46">
        <f>$G$8</f>
        <v>0.17406446892873978</v>
      </c>
      <c r="G95" s="51">
        <f>$G$9</f>
        <v>0.06715127237551465</v>
      </c>
      <c r="H95" s="58">
        <f aca="true" t="shared" si="17" ref="H95:H100">SUM(B95:G95)</f>
        <v>1134.1767260020706</v>
      </c>
    </row>
    <row r="96" spans="1:8" ht="15">
      <c r="A96" s="54" t="s">
        <v>125</v>
      </c>
      <c r="B96" s="46">
        <f>$G$13</f>
        <v>0</v>
      </c>
      <c r="C96" s="46">
        <f>$G$11</f>
        <v>622.9414870006431</v>
      </c>
      <c r="D96" s="46">
        <f>$G$14</f>
        <v>21.40375</v>
      </c>
      <c r="E96" s="47">
        <v>0</v>
      </c>
      <c r="F96" s="46">
        <f>$G$15</f>
        <v>0.270625</v>
      </c>
      <c r="G96" s="48">
        <v>0</v>
      </c>
      <c r="H96" s="59">
        <f t="shared" si="17"/>
        <v>644.615862000643</v>
      </c>
    </row>
    <row r="97" spans="1:8" ht="15">
      <c r="A97" s="54" t="s">
        <v>126</v>
      </c>
      <c r="B97" s="46">
        <f>$G$19</f>
        <v>0.08826361160786868</v>
      </c>
      <c r="C97" s="46">
        <f>$G$20</f>
        <v>16.83875</v>
      </c>
      <c r="D97" s="46">
        <f>$G$17</f>
        <v>5630.756073861507</v>
      </c>
      <c r="E97" s="46">
        <f>$G$21</f>
        <v>0.023900233100233148</v>
      </c>
      <c r="F97" s="46">
        <f>$G$22</f>
        <v>0.675875</v>
      </c>
      <c r="G97" s="48">
        <v>0</v>
      </c>
      <c r="H97" s="59">
        <f t="shared" si="17"/>
        <v>5648.382862706214</v>
      </c>
    </row>
    <row r="98" spans="1:8" ht="15">
      <c r="A98" s="54" t="s">
        <v>127</v>
      </c>
      <c r="B98" s="47">
        <v>0</v>
      </c>
      <c r="C98" s="47">
        <v>0</v>
      </c>
      <c r="D98" s="46">
        <f>$G$26</f>
        <v>0</v>
      </c>
      <c r="E98" s="46">
        <f>$G$24</f>
        <v>91.52660073170162</v>
      </c>
      <c r="F98" s="47">
        <v>0</v>
      </c>
      <c r="G98" s="48">
        <v>0</v>
      </c>
      <c r="H98" s="59">
        <f t="shared" si="17"/>
        <v>91.52660073170162</v>
      </c>
    </row>
    <row r="99" spans="1:8" ht="15">
      <c r="A99" s="54" t="s">
        <v>130</v>
      </c>
      <c r="B99" s="46">
        <f>$G$30</f>
        <v>0.14457658136308627</v>
      </c>
      <c r="C99" s="46">
        <f>$G$31</f>
        <v>0.12275</v>
      </c>
      <c r="D99" s="46">
        <f>$G$32</f>
        <v>2.221</v>
      </c>
      <c r="E99" s="47">
        <v>0</v>
      </c>
      <c r="F99" s="46">
        <f>$G$28</f>
        <v>189.69555447485408</v>
      </c>
      <c r="G99" s="48">
        <v>0</v>
      </c>
      <c r="H99" s="59">
        <f t="shared" si="17"/>
        <v>192.18388105621716</v>
      </c>
    </row>
    <row r="100" spans="1:8" ht="15">
      <c r="A100" s="54" t="s">
        <v>128</v>
      </c>
      <c r="B100" s="49">
        <v>0</v>
      </c>
      <c r="C100" s="49">
        <v>0</v>
      </c>
      <c r="D100" s="49">
        <v>0</v>
      </c>
      <c r="E100" s="49">
        <v>0</v>
      </c>
      <c r="F100" s="49">
        <v>0</v>
      </c>
      <c r="G100" s="50">
        <f>$G$34</f>
        <v>170.11577280315237</v>
      </c>
      <c r="H100" s="60">
        <f t="shared" si="17"/>
        <v>170.11577280315237</v>
      </c>
    </row>
    <row r="101" spans="1:8" ht="15">
      <c r="A101" s="53" t="s">
        <v>129</v>
      </c>
      <c r="B101" s="55">
        <f aca="true" t="shared" si="18" ref="B101:H101">SUM(B95:B100)</f>
        <v>1120.9975665720415</v>
      </c>
      <c r="C101" s="56">
        <f t="shared" si="18"/>
        <v>640.554137999357</v>
      </c>
      <c r="D101" s="56">
        <f t="shared" si="18"/>
        <v>5666.900456744488</v>
      </c>
      <c r="E101" s="56">
        <f t="shared" si="18"/>
        <v>91.55050096480186</v>
      </c>
      <c r="F101" s="56">
        <f t="shared" si="18"/>
        <v>190.8161189437828</v>
      </c>
      <c r="G101" s="57">
        <f t="shared" si="18"/>
        <v>170.1829240755279</v>
      </c>
      <c r="H101" s="61">
        <f t="shared" si="18"/>
        <v>7881.001705299999</v>
      </c>
    </row>
    <row r="103" ht="15">
      <c r="A103" s="62">
        <v>1996</v>
      </c>
    </row>
    <row r="104" spans="1:8" ht="15">
      <c r="A104" s="52" t="s">
        <v>122</v>
      </c>
      <c r="B104" s="63" t="s">
        <v>124</v>
      </c>
      <c r="C104" s="63" t="s">
        <v>125</v>
      </c>
      <c r="D104" s="63" t="s">
        <v>126</v>
      </c>
      <c r="E104" s="63" t="s">
        <v>127</v>
      </c>
      <c r="F104" s="63" t="s">
        <v>130</v>
      </c>
      <c r="G104" s="65" t="s">
        <v>128</v>
      </c>
      <c r="H104" s="65" t="s">
        <v>129</v>
      </c>
    </row>
    <row r="105" spans="1:8" ht="15">
      <c r="A105" s="53" t="s">
        <v>123</v>
      </c>
      <c r="B105" s="64"/>
      <c r="C105" s="64"/>
      <c r="D105" s="64"/>
      <c r="E105" s="64"/>
      <c r="F105" s="64"/>
      <c r="G105" s="66"/>
      <c r="H105" s="66"/>
    </row>
    <row r="106" spans="1:8" ht="15">
      <c r="A106" s="54" t="s">
        <v>124</v>
      </c>
      <c r="B106" s="46">
        <f>$H$4</f>
        <v>1133.9438859416005</v>
      </c>
      <c r="C106" s="46">
        <f>$H$6</f>
        <v>0.5126867392604605</v>
      </c>
      <c r="D106" s="46">
        <f>$H$7</f>
        <v>9.857390639331413</v>
      </c>
      <c r="E106" s="47">
        <v>0</v>
      </c>
      <c r="F106" s="46">
        <f>$H$8</f>
        <v>0.13705046167852916</v>
      </c>
      <c r="G106" s="51">
        <f>$H$9</f>
        <v>0.052871863729596666</v>
      </c>
      <c r="H106" s="58">
        <f aca="true" t="shared" si="19" ref="H106:H111">SUM(B106:G106)</f>
        <v>1144.5038856456006</v>
      </c>
    </row>
    <row r="107" spans="1:8" ht="15">
      <c r="A107" s="54" t="s">
        <v>125</v>
      </c>
      <c r="B107" s="46">
        <f>$H$13</f>
        <v>0</v>
      </c>
      <c r="C107" s="46">
        <f>$H$11</f>
        <v>629.1557191303698</v>
      </c>
      <c r="D107" s="46">
        <f>$H$14</f>
        <v>21.40375</v>
      </c>
      <c r="E107" s="47">
        <v>0</v>
      </c>
      <c r="F107" s="46">
        <f>$H$15</f>
        <v>0.270625</v>
      </c>
      <c r="G107" s="48">
        <v>0</v>
      </c>
      <c r="H107" s="59">
        <f t="shared" si="19"/>
        <v>650.8300941303697</v>
      </c>
    </row>
    <row r="108" spans="1:8" ht="15">
      <c r="A108" s="54" t="s">
        <v>126</v>
      </c>
      <c r="B108" s="46">
        <f>$H$19</f>
        <v>0.08826361160786868</v>
      </c>
      <c r="C108" s="46">
        <f>$H$20</f>
        <v>16.83875</v>
      </c>
      <c r="D108" s="46">
        <f>$H$17</f>
        <v>5613.579365356298</v>
      </c>
      <c r="E108" s="46">
        <f>$H$21</f>
        <v>0.023900233100233148</v>
      </c>
      <c r="F108" s="46">
        <f>$H$22</f>
        <v>0.675875</v>
      </c>
      <c r="G108" s="48">
        <v>0</v>
      </c>
      <c r="H108" s="59">
        <f t="shared" si="19"/>
        <v>5631.206154201005</v>
      </c>
    </row>
    <row r="109" spans="1:8" ht="15">
      <c r="A109" s="54" t="s">
        <v>127</v>
      </c>
      <c r="B109" s="47">
        <v>0</v>
      </c>
      <c r="C109" s="47">
        <v>0</v>
      </c>
      <c r="D109" s="46">
        <f>$H$26</f>
        <v>0</v>
      </c>
      <c r="E109" s="46">
        <f>$H$24</f>
        <v>91.5027004986014</v>
      </c>
      <c r="F109" s="47">
        <v>0</v>
      </c>
      <c r="G109" s="48">
        <v>0</v>
      </c>
      <c r="H109" s="59">
        <f t="shared" si="19"/>
        <v>91.5027004986014</v>
      </c>
    </row>
    <row r="110" spans="1:8" ht="15">
      <c r="A110" s="54" t="s">
        <v>130</v>
      </c>
      <c r="B110" s="46">
        <f>$H$30</f>
        <v>0.14457658136308627</v>
      </c>
      <c r="C110" s="46">
        <f>$H$31</f>
        <v>0.12275</v>
      </c>
      <c r="D110" s="46">
        <f>$H$32</f>
        <v>2.221</v>
      </c>
      <c r="E110" s="47">
        <v>0</v>
      </c>
      <c r="F110" s="46">
        <f>$H$28</f>
        <v>190.7140614784792</v>
      </c>
      <c r="G110" s="48">
        <v>0</v>
      </c>
      <c r="H110" s="59">
        <f t="shared" si="19"/>
        <v>193.2023880598423</v>
      </c>
    </row>
    <row r="111" spans="1:8" ht="15">
      <c r="A111" s="54" t="s">
        <v>128</v>
      </c>
      <c r="B111" s="49">
        <v>0</v>
      </c>
      <c r="C111" s="49">
        <v>0</v>
      </c>
      <c r="D111" s="49">
        <v>0</v>
      </c>
      <c r="E111" s="49">
        <v>0</v>
      </c>
      <c r="F111" s="49">
        <v>0</v>
      </c>
      <c r="G111" s="50">
        <f>$H$34</f>
        <v>169.7564827645803</v>
      </c>
      <c r="H111" s="60">
        <f t="shared" si="19"/>
        <v>169.7564827645803</v>
      </c>
    </row>
    <row r="112" spans="1:8" ht="15">
      <c r="A112" s="53" t="s">
        <v>129</v>
      </c>
      <c r="B112" s="55">
        <f aca="true" t="shared" si="20" ref="B112:H112">SUM(B106:B111)</f>
        <v>1134.1767261345713</v>
      </c>
      <c r="C112" s="56">
        <f t="shared" si="20"/>
        <v>646.6299058696303</v>
      </c>
      <c r="D112" s="56">
        <f t="shared" si="20"/>
        <v>5647.061505995629</v>
      </c>
      <c r="E112" s="56">
        <f t="shared" si="20"/>
        <v>91.52660073170163</v>
      </c>
      <c r="F112" s="56">
        <f t="shared" si="20"/>
        <v>191.79761194015774</v>
      </c>
      <c r="G112" s="57">
        <f t="shared" si="20"/>
        <v>169.8093546283099</v>
      </c>
      <c r="H112" s="61">
        <f t="shared" si="20"/>
        <v>7881.0017053</v>
      </c>
    </row>
    <row r="114" ht="15">
      <c r="A114" s="62">
        <v>1997</v>
      </c>
    </row>
    <row r="115" spans="1:8" ht="15">
      <c r="A115" s="52" t="s">
        <v>122</v>
      </c>
      <c r="B115" s="63" t="s">
        <v>124</v>
      </c>
      <c r="C115" s="63" t="s">
        <v>125</v>
      </c>
      <c r="D115" s="63" t="s">
        <v>126</v>
      </c>
      <c r="E115" s="63" t="s">
        <v>127</v>
      </c>
      <c r="F115" s="63" t="s">
        <v>130</v>
      </c>
      <c r="G115" s="65" t="s">
        <v>128</v>
      </c>
      <c r="H115" s="65" t="s">
        <v>129</v>
      </c>
    </row>
    <row r="116" spans="1:8" ht="15">
      <c r="A116" s="53" t="s">
        <v>123</v>
      </c>
      <c r="B116" s="64"/>
      <c r="C116" s="64"/>
      <c r="D116" s="64"/>
      <c r="E116" s="64"/>
      <c r="F116" s="64"/>
      <c r="G116" s="66"/>
      <c r="H116" s="66"/>
    </row>
    <row r="117" spans="1:8" ht="15">
      <c r="A117" s="54" t="s">
        <v>124</v>
      </c>
      <c r="B117" s="46">
        <f>$I$4</f>
        <v>1144.2710455841298</v>
      </c>
      <c r="C117" s="46">
        <f>$I$6</f>
        <v>0.571820493852457</v>
      </c>
      <c r="D117" s="46">
        <f>$I$7</f>
        <v>10.99435103706765</v>
      </c>
      <c r="E117" s="47">
        <v>0</v>
      </c>
      <c r="F117" s="46">
        <f>$I$8</f>
        <v>0.15285798652168828</v>
      </c>
      <c r="G117" s="51">
        <f>$I$9</f>
        <v>0.05897015255820452</v>
      </c>
      <c r="H117" s="58">
        <f aca="true" t="shared" si="21" ref="H117:H122">SUM(B117:G117)</f>
        <v>1156.0490452541299</v>
      </c>
    </row>
    <row r="118" spans="1:8" ht="15">
      <c r="A118" s="54" t="s">
        <v>125</v>
      </c>
      <c r="B118" s="46">
        <f>$I$13</f>
        <v>0</v>
      </c>
      <c r="C118" s="46">
        <f>$I$11</f>
        <v>637.3061522530738</v>
      </c>
      <c r="D118" s="46">
        <f>$I$14</f>
        <v>21.40375</v>
      </c>
      <c r="E118" s="47">
        <v>0</v>
      </c>
      <c r="F118" s="46">
        <f>$I$15</f>
        <v>0.270625</v>
      </c>
      <c r="G118" s="48">
        <v>0</v>
      </c>
      <c r="H118" s="59">
        <f t="shared" si="21"/>
        <v>658.9805272530738</v>
      </c>
    </row>
    <row r="119" spans="1:8" ht="15">
      <c r="A119" s="54" t="s">
        <v>126</v>
      </c>
      <c r="B119" s="46">
        <f>$I$19</f>
        <v>0.08826361160786868</v>
      </c>
      <c r="C119" s="46">
        <f>$I$20</f>
        <v>16.83875</v>
      </c>
      <c r="D119" s="46">
        <f>$I$17</f>
        <v>5593.345812247988</v>
      </c>
      <c r="E119" s="46">
        <f>$I$21</f>
        <v>0.023900233100232926</v>
      </c>
      <c r="F119" s="46">
        <f>$I$22</f>
        <v>0.675875</v>
      </c>
      <c r="G119" s="48">
        <v>0</v>
      </c>
      <c r="H119" s="59">
        <f t="shared" si="21"/>
        <v>5610.972601092695</v>
      </c>
    </row>
    <row r="120" spans="1:8" ht="15">
      <c r="A120" s="54" t="s">
        <v>127</v>
      </c>
      <c r="B120" s="47">
        <v>0</v>
      </c>
      <c r="C120" s="47">
        <v>0</v>
      </c>
      <c r="D120" s="46">
        <f>$I$26</f>
        <v>0</v>
      </c>
      <c r="E120" s="46">
        <f>$I$24</f>
        <v>91.47880026550116</v>
      </c>
      <c r="F120" s="47">
        <v>0</v>
      </c>
      <c r="G120" s="48">
        <v>0</v>
      </c>
      <c r="H120" s="59">
        <f t="shared" si="21"/>
        <v>91.47880026550116</v>
      </c>
    </row>
    <row r="121" spans="1:8" ht="15">
      <c r="A121" s="54" t="s">
        <v>130</v>
      </c>
      <c r="B121" s="46">
        <f>$I$30</f>
        <v>0.14457658136308627</v>
      </c>
      <c r="C121" s="46">
        <f>$I$31</f>
        <v>0.12275</v>
      </c>
      <c r="D121" s="46">
        <f>$I$32</f>
        <v>2.221</v>
      </c>
      <c r="E121" s="47">
        <v>0</v>
      </c>
      <c r="F121" s="46">
        <f>$I$28</f>
        <v>191.70615771605762</v>
      </c>
      <c r="G121" s="48">
        <v>0</v>
      </c>
      <c r="H121" s="59">
        <f t="shared" si="21"/>
        <v>194.1944842974207</v>
      </c>
    </row>
    <row r="122" spans="1:8" ht="15">
      <c r="A122" s="54" t="s">
        <v>128</v>
      </c>
      <c r="B122" s="49">
        <v>0</v>
      </c>
      <c r="C122" s="49">
        <v>0</v>
      </c>
      <c r="D122" s="49">
        <v>0</v>
      </c>
      <c r="E122" s="49">
        <v>0</v>
      </c>
      <c r="F122" s="49">
        <v>0</v>
      </c>
      <c r="G122" s="50">
        <f>$I$34</f>
        <v>169.3262471371786</v>
      </c>
      <c r="H122" s="60">
        <f t="shared" si="21"/>
        <v>169.3262471371786</v>
      </c>
    </row>
    <row r="123" spans="1:8" ht="15">
      <c r="A123" s="53" t="s">
        <v>129</v>
      </c>
      <c r="B123" s="55">
        <f aca="true" t="shared" si="22" ref="B123:H123">SUM(B117:B122)</f>
        <v>1144.5038857771005</v>
      </c>
      <c r="C123" s="56">
        <f t="shared" si="22"/>
        <v>654.8394727469263</v>
      </c>
      <c r="D123" s="56">
        <f t="shared" si="22"/>
        <v>5627.964913285055</v>
      </c>
      <c r="E123" s="56">
        <f t="shared" si="22"/>
        <v>91.5027004986014</v>
      </c>
      <c r="F123" s="56">
        <f t="shared" si="22"/>
        <v>192.8055157025793</v>
      </c>
      <c r="G123" s="57">
        <f t="shared" si="22"/>
        <v>169.3852172897368</v>
      </c>
      <c r="H123" s="61">
        <f t="shared" si="22"/>
        <v>7881.001705299999</v>
      </c>
    </row>
    <row r="125" ht="15">
      <c r="A125" s="62">
        <v>1998</v>
      </c>
    </row>
    <row r="126" spans="1:8" ht="15">
      <c r="A126" s="52" t="s">
        <v>122</v>
      </c>
      <c r="B126" s="63" t="s">
        <v>124</v>
      </c>
      <c r="C126" s="63" t="s">
        <v>125</v>
      </c>
      <c r="D126" s="63" t="s">
        <v>126</v>
      </c>
      <c r="E126" s="63" t="s">
        <v>127</v>
      </c>
      <c r="F126" s="63" t="s">
        <v>130</v>
      </c>
      <c r="G126" s="65" t="s">
        <v>128</v>
      </c>
      <c r="H126" s="65" t="s">
        <v>129</v>
      </c>
    </row>
    <row r="127" spans="1:8" ht="15">
      <c r="A127" s="53" t="s">
        <v>123</v>
      </c>
      <c r="B127" s="64"/>
      <c r="C127" s="64"/>
      <c r="D127" s="64"/>
      <c r="E127" s="64"/>
      <c r="F127" s="64"/>
      <c r="G127" s="66"/>
      <c r="H127" s="66"/>
    </row>
    <row r="128" spans="1:8" ht="15">
      <c r="A128" s="54" t="s">
        <v>124</v>
      </c>
      <c r="B128" s="46">
        <f>$J$4</f>
        <v>1155.8162052091586</v>
      </c>
      <c r="C128" s="46">
        <f>$J$6</f>
        <v>0.5547309358835817</v>
      </c>
      <c r="D128" s="46">
        <f>$J$7</f>
        <v>10.665771349214399</v>
      </c>
      <c r="E128" s="47">
        <v>0</v>
      </c>
      <c r="F128" s="46">
        <f>$J$8</f>
        <v>0.14828963780080107</v>
      </c>
      <c r="G128" s="51">
        <f>$J$9</f>
        <v>0.05720775710121887</v>
      </c>
      <c r="H128" s="58">
        <f aca="true" t="shared" si="23" ref="H128:H133">SUM(B128:G128)</f>
        <v>1167.2422048891585</v>
      </c>
    </row>
    <row r="129" spans="1:8" ht="15">
      <c r="A129" s="54" t="s">
        <v>125</v>
      </c>
      <c r="B129" s="46">
        <f>$J$13</f>
        <v>0</v>
      </c>
      <c r="C129" s="46">
        <f>$J$11</f>
        <v>640.2746970320583</v>
      </c>
      <c r="D129" s="46">
        <f>$J$14</f>
        <v>21.40375</v>
      </c>
      <c r="E129" s="47">
        <v>0</v>
      </c>
      <c r="F129" s="46">
        <f>$J$15</f>
        <v>0.270625</v>
      </c>
      <c r="G129" s="48">
        <v>0</v>
      </c>
      <c r="H129" s="59">
        <f t="shared" si="23"/>
        <v>661.9490720320582</v>
      </c>
    </row>
    <row r="130" spans="1:8" ht="15">
      <c r="A130" s="54" t="s">
        <v>126</v>
      </c>
      <c r="B130" s="46">
        <f>$J$19</f>
        <v>0.08826361160786868</v>
      </c>
      <c r="C130" s="46">
        <f>$J$20</f>
        <v>16.83875</v>
      </c>
      <c r="D130" s="46">
        <f>$J$17</f>
        <v>5578.696607611985</v>
      </c>
      <c r="E130" s="46">
        <f>$J$21</f>
        <v>0.023900233100232926</v>
      </c>
      <c r="F130" s="46">
        <f>$J$22</f>
        <v>0.675875</v>
      </c>
      <c r="G130" s="48">
        <v>0</v>
      </c>
      <c r="H130" s="59">
        <f t="shared" si="23"/>
        <v>5596.3233964566925</v>
      </c>
    </row>
    <row r="131" spans="1:8" ht="15">
      <c r="A131" s="54" t="s">
        <v>127</v>
      </c>
      <c r="B131" s="47">
        <v>0</v>
      </c>
      <c r="C131" s="47">
        <v>0</v>
      </c>
      <c r="D131" s="46">
        <f>$J$26</f>
        <v>0</v>
      </c>
      <c r="E131" s="46">
        <f>$J$24</f>
        <v>91.45490003240093</v>
      </c>
      <c r="F131" s="47">
        <v>0</v>
      </c>
      <c r="G131" s="48">
        <v>0</v>
      </c>
      <c r="H131" s="59">
        <f t="shared" si="23"/>
        <v>91.45490003240093</v>
      </c>
    </row>
    <row r="132" spans="1:8" ht="15">
      <c r="A132" s="54" t="s">
        <v>130</v>
      </c>
      <c r="B132" s="46">
        <f>$J$30</f>
        <v>0.14457658136308627</v>
      </c>
      <c r="C132" s="46">
        <f>$J$31</f>
        <v>0.12275</v>
      </c>
      <c r="D132" s="46">
        <f>$J$32</f>
        <v>2.221</v>
      </c>
      <c r="E132" s="47">
        <v>0</v>
      </c>
      <c r="F132" s="46">
        <f>$J$28</f>
        <v>192.70844189041804</v>
      </c>
      <c r="G132" s="48">
        <v>0</v>
      </c>
      <c r="H132" s="59">
        <f t="shared" si="23"/>
        <v>195.19676847178113</v>
      </c>
    </row>
    <row r="133" spans="1:8" ht="15">
      <c r="A133" s="54" t="s">
        <v>128</v>
      </c>
      <c r="B133" s="49">
        <v>0</v>
      </c>
      <c r="C133" s="49">
        <v>0</v>
      </c>
      <c r="D133" s="49">
        <v>0</v>
      </c>
      <c r="E133" s="49">
        <v>0</v>
      </c>
      <c r="F133" s="49">
        <v>0</v>
      </c>
      <c r="G133" s="50">
        <f>$J$34</f>
        <v>168.83536341790705</v>
      </c>
      <c r="H133" s="60">
        <f t="shared" si="23"/>
        <v>168.83536341790705</v>
      </c>
    </row>
    <row r="134" spans="1:8" ht="15">
      <c r="A134" s="53" t="s">
        <v>129</v>
      </c>
      <c r="B134" s="55">
        <f aca="true" t="shared" si="24" ref="B134:H134">SUM(B128:B133)</f>
        <v>1156.0490454021294</v>
      </c>
      <c r="C134" s="56">
        <f t="shared" si="24"/>
        <v>657.7909279679418</v>
      </c>
      <c r="D134" s="56">
        <f t="shared" si="24"/>
        <v>5612.987128961199</v>
      </c>
      <c r="E134" s="56">
        <f t="shared" si="24"/>
        <v>91.47880026550116</v>
      </c>
      <c r="F134" s="56">
        <f t="shared" si="24"/>
        <v>193.80323152821884</v>
      </c>
      <c r="G134" s="57">
        <f t="shared" si="24"/>
        <v>168.89257117500827</v>
      </c>
      <c r="H134" s="61">
        <f t="shared" si="24"/>
        <v>7881.001705299997</v>
      </c>
    </row>
    <row r="136" ht="15">
      <c r="A136" s="62">
        <v>1999</v>
      </c>
    </row>
    <row r="137" spans="1:8" ht="15">
      <c r="A137" s="52" t="s">
        <v>122</v>
      </c>
      <c r="B137" s="63" t="s">
        <v>124</v>
      </c>
      <c r="C137" s="63" t="s">
        <v>125</v>
      </c>
      <c r="D137" s="63" t="s">
        <v>126</v>
      </c>
      <c r="E137" s="63" t="s">
        <v>127</v>
      </c>
      <c r="F137" s="63" t="s">
        <v>130</v>
      </c>
      <c r="G137" s="65" t="s">
        <v>128</v>
      </c>
      <c r="H137" s="65" t="s">
        <v>129</v>
      </c>
    </row>
    <row r="138" spans="1:8" ht="15">
      <c r="A138" s="53" t="s">
        <v>123</v>
      </c>
      <c r="B138" s="64"/>
      <c r="C138" s="64"/>
      <c r="D138" s="64"/>
      <c r="E138" s="64"/>
      <c r="F138" s="64"/>
      <c r="G138" s="66"/>
      <c r="H138" s="66"/>
    </row>
    <row r="139" spans="1:8" ht="15">
      <c r="A139" s="54" t="s">
        <v>124</v>
      </c>
      <c r="B139" s="46">
        <f>$K$4</f>
        <v>1166.9885046678296</v>
      </c>
      <c r="C139" s="46">
        <f>$K$6</f>
        <v>0.5082201502160761</v>
      </c>
      <c r="D139" s="46">
        <f>$K$7</f>
        <v>9.771511856706052</v>
      </c>
      <c r="E139" s="47">
        <v>0</v>
      </c>
      <c r="F139" s="46">
        <f>$K$8</f>
        <v>0.135856461436697</v>
      </c>
      <c r="G139" s="51">
        <f>$K$9</f>
        <v>0.05241123764117579</v>
      </c>
      <c r="H139" s="58">
        <f aca="true" t="shared" si="25" ref="H139:H144">SUM(B139:G139)</f>
        <v>1177.4565043738296</v>
      </c>
    </row>
    <row r="140" spans="1:8" ht="15">
      <c r="A140" s="54" t="s">
        <v>125</v>
      </c>
      <c r="B140" s="46">
        <f>$K$13</f>
        <v>0</v>
      </c>
      <c r="C140" s="46">
        <f>$K$11</f>
        <v>638.2564524248919</v>
      </c>
      <c r="D140" s="46">
        <f>$K$14</f>
        <v>21.40375</v>
      </c>
      <c r="E140" s="47">
        <v>0</v>
      </c>
      <c r="F140" s="46">
        <f>$K$15</f>
        <v>0.270625</v>
      </c>
      <c r="G140" s="48">
        <v>0</v>
      </c>
      <c r="H140" s="59">
        <f t="shared" si="25"/>
        <v>659.9308274248918</v>
      </c>
    </row>
    <row r="141" spans="1:8" ht="15">
      <c r="A141" s="54" t="s">
        <v>126</v>
      </c>
      <c r="B141" s="46">
        <f>$K$19</f>
        <v>0.050216497000000006</v>
      </c>
      <c r="C141" s="46">
        <f>$K$20</f>
        <v>16.83875</v>
      </c>
      <c r="D141" s="46">
        <f>$K$17</f>
        <v>5570.564847214846</v>
      </c>
      <c r="E141" s="46">
        <f>$K$21</f>
        <v>0.023900233100233148</v>
      </c>
      <c r="F141" s="46">
        <f>$K$22</f>
        <v>0.675875</v>
      </c>
      <c r="G141" s="48">
        <v>0</v>
      </c>
      <c r="H141" s="59">
        <f t="shared" si="25"/>
        <v>5588.153588944946</v>
      </c>
    </row>
    <row r="142" spans="1:8" ht="15">
      <c r="A142" s="54" t="s">
        <v>127</v>
      </c>
      <c r="B142" s="47">
        <v>0</v>
      </c>
      <c r="C142" s="47">
        <v>0</v>
      </c>
      <c r="D142" s="46">
        <f>$K$26</f>
        <v>0</v>
      </c>
      <c r="E142" s="46">
        <f>$K$24</f>
        <v>91.4309997993007</v>
      </c>
      <c r="F142" s="47">
        <v>0</v>
      </c>
      <c r="G142" s="48">
        <v>0</v>
      </c>
      <c r="H142" s="59">
        <f t="shared" si="25"/>
        <v>91.4309997993007</v>
      </c>
    </row>
    <row r="143" spans="1:8" ht="15">
      <c r="A143" s="54" t="s">
        <v>130</v>
      </c>
      <c r="B143" s="46">
        <f>$K$30</f>
        <v>0.22434405068664992</v>
      </c>
      <c r="C143" s="46">
        <f>$K$31</f>
        <v>0.12275</v>
      </c>
      <c r="D143" s="46">
        <f>$K$32</f>
        <v>2.221</v>
      </c>
      <c r="E143" s="47">
        <v>0</v>
      </c>
      <c r="F143" s="46">
        <f>$K$28</f>
        <v>193.17477474393831</v>
      </c>
      <c r="G143" s="48">
        <v>0</v>
      </c>
      <c r="H143" s="59">
        <f t="shared" si="25"/>
        <v>195.74286879462497</v>
      </c>
    </row>
    <row r="144" spans="1:8" ht="15">
      <c r="A144" s="54" t="s">
        <v>128</v>
      </c>
      <c r="B144" s="49">
        <v>0</v>
      </c>
      <c r="C144" s="49">
        <v>0</v>
      </c>
      <c r="D144" s="49">
        <v>0</v>
      </c>
      <c r="E144" s="49">
        <v>0</v>
      </c>
      <c r="F144" s="49">
        <v>0</v>
      </c>
      <c r="G144" s="50">
        <f>$K$34</f>
        <v>168.28691596240606</v>
      </c>
      <c r="H144" s="60">
        <f t="shared" si="25"/>
        <v>168.28691596240606</v>
      </c>
    </row>
    <row r="145" spans="1:8" ht="15">
      <c r="A145" s="53" t="s">
        <v>129</v>
      </c>
      <c r="B145" s="55">
        <f aca="true" t="shared" si="26" ref="B145:H145">SUM(B139:B144)</f>
        <v>1167.2630652155162</v>
      </c>
      <c r="C145" s="56">
        <f t="shared" si="26"/>
        <v>655.726172575108</v>
      </c>
      <c r="D145" s="56">
        <f t="shared" si="26"/>
        <v>5603.961109071552</v>
      </c>
      <c r="E145" s="56">
        <f t="shared" si="26"/>
        <v>91.45490003240093</v>
      </c>
      <c r="F145" s="56">
        <f t="shared" si="26"/>
        <v>194.257131205375</v>
      </c>
      <c r="G145" s="57">
        <f t="shared" si="26"/>
        <v>168.33932720004722</v>
      </c>
      <c r="H145" s="61">
        <f t="shared" si="26"/>
        <v>7881.001705299999</v>
      </c>
    </row>
    <row r="147" ht="15">
      <c r="A147" s="62">
        <v>2000</v>
      </c>
    </row>
    <row r="148" spans="1:8" ht="15">
      <c r="A148" s="52" t="s">
        <v>122</v>
      </c>
      <c r="B148" s="63" t="s">
        <v>124</v>
      </c>
      <c r="C148" s="63" t="s">
        <v>125</v>
      </c>
      <c r="D148" s="63" t="s">
        <v>126</v>
      </c>
      <c r="E148" s="63" t="s">
        <v>127</v>
      </c>
      <c r="F148" s="63" t="s">
        <v>130</v>
      </c>
      <c r="G148" s="65" t="s">
        <v>128</v>
      </c>
      <c r="H148" s="65" t="s">
        <v>129</v>
      </c>
    </row>
    <row r="149" spans="1:8" ht="15">
      <c r="A149" s="53" t="s">
        <v>123</v>
      </c>
      <c r="B149" s="64"/>
      <c r="C149" s="64"/>
      <c r="D149" s="64"/>
      <c r="E149" s="64"/>
      <c r="F149" s="64"/>
      <c r="G149" s="66"/>
      <c r="H149" s="66"/>
    </row>
    <row r="150" spans="1:8" ht="15">
      <c r="A150" s="54" t="s">
        <v>124</v>
      </c>
      <c r="B150" s="46">
        <f>$L$4</f>
        <v>1176.3616497847388</v>
      </c>
      <c r="C150" s="46">
        <f>$L$6</f>
        <v>0.6249226559948807</v>
      </c>
      <c r="D150" s="46">
        <f>$L$7</f>
        <v>8.36022088270901</v>
      </c>
      <c r="E150" s="47">
        <v>0</v>
      </c>
      <c r="F150" s="46">
        <f>$L$8</f>
        <v>1.250467103030613</v>
      </c>
      <c r="G150" s="51">
        <f>$L$9</f>
        <v>0.13638906726549704</v>
      </c>
      <c r="H150" s="58">
        <f aca="true" t="shared" si="27" ref="H150:H155">SUM(B150:G150)</f>
        <v>1186.7336494937388</v>
      </c>
    </row>
    <row r="151" spans="1:8" ht="15">
      <c r="A151" s="54" t="s">
        <v>125</v>
      </c>
      <c r="B151" s="46">
        <f>$L$13</f>
        <v>0.005849999999999999</v>
      </c>
      <c r="C151" s="46">
        <f>$L$11</f>
        <v>638.8186364620581</v>
      </c>
      <c r="D151" s="46">
        <f>$L$14</f>
        <v>9.520282569111112</v>
      </c>
      <c r="E151" s="47">
        <v>0</v>
      </c>
      <c r="F151" s="46">
        <f>$L$15</f>
        <v>0.005421952333333334</v>
      </c>
      <c r="G151" s="48">
        <v>0</v>
      </c>
      <c r="H151" s="59">
        <f t="shared" si="27"/>
        <v>648.3501909835026</v>
      </c>
    </row>
    <row r="152" spans="1:8" ht="15">
      <c r="A152" s="54" t="s">
        <v>126</v>
      </c>
      <c r="B152" s="46">
        <f>$L$19</f>
        <v>1.8931892752103476</v>
      </c>
      <c r="C152" s="46">
        <f>$L$20</f>
        <v>18.838015408555556</v>
      </c>
      <c r="D152" s="46">
        <f>$L$17</f>
        <v>5570.07257626579</v>
      </c>
      <c r="E152" s="46">
        <f>$L$21</f>
        <v>0.023900233100232926</v>
      </c>
      <c r="F152" s="46">
        <f>$L$22</f>
        <v>2.1176833044444443</v>
      </c>
      <c r="G152" s="48">
        <v>0</v>
      </c>
      <c r="H152" s="59">
        <f t="shared" si="27"/>
        <v>5592.945364487101</v>
      </c>
    </row>
    <row r="153" spans="1:8" ht="15">
      <c r="A153" s="54" t="s">
        <v>127</v>
      </c>
      <c r="B153" s="47">
        <v>0</v>
      </c>
      <c r="C153" s="47">
        <v>0</v>
      </c>
      <c r="D153" s="46">
        <f>$L$26</f>
        <v>0</v>
      </c>
      <c r="E153" s="46">
        <f>$L$24</f>
        <v>91.40709956620046</v>
      </c>
      <c r="F153" s="47">
        <v>0</v>
      </c>
      <c r="G153" s="48">
        <v>0</v>
      </c>
      <c r="H153" s="59">
        <f t="shared" si="27"/>
        <v>91.40709956620046</v>
      </c>
    </row>
    <row r="154" spans="1:8" ht="15">
      <c r="A154" s="54" t="s">
        <v>130</v>
      </c>
      <c r="B154" s="46">
        <f>$L$30</f>
        <v>0.05783</v>
      </c>
      <c r="C154" s="46">
        <f>$L$31</f>
        <v>0.5942344898888889</v>
      </c>
      <c r="D154" s="46">
        <f>$L$32</f>
        <v>1.5781084566666665</v>
      </c>
      <c r="E154" s="47">
        <v>0</v>
      </c>
      <c r="F154" s="46">
        <f>$L$28</f>
        <v>191.698127346818</v>
      </c>
      <c r="G154" s="48">
        <v>0</v>
      </c>
      <c r="H154" s="59">
        <f t="shared" si="27"/>
        <v>193.92830029337358</v>
      </c>
    </row>
    <row r="155" spans="1:8" ht="15">
      <c r="A155" s="54" t="s">
        <v>128</v>
      </c>
      <c r="B155" s="49">
        <v>0</v>
      </c>
      <c r="C155" s="49">
        <v>0</v>
      </c>
      <c r="D155" s="49">
        <v>0</v>
      </c>
      <c r="E155" s="49">
        <v>0</v>
      </c>
      <c r="F155" s="49">
        <v>0</v>
      </c>
      <c r="G155" s="50">
        <f>$L$34</f>
        <v>167.6371004760825</v>
      </c>
      <c r="H155" s="60">
        <f t="shared" si="27"/>
        <v>167.6371004760825</v>
      </c>
    </row>
    <row r="156" spans="1:8" ht="15">
      <c r="A156" s="53" t="s">
        <v>129</v>
      </c>
      <c r="B156" s="55">
        <f aca="true" t="shared" si="28" ref="B156:H156">SUM(B150:B155)</f>
        <v>1178.318519059949</v>
      </c>
      <c r="C156" s="56">
        <f t="shared" si="28"/>
        <v>658.8758090164973</v>
      </c>
      <c r="D156" s="56">
        <f t="shared" si="28"/>
        <v>5589.531188174277</v>
      </c>
      <c r="E156" s="56">
        <f t="shared" si="28"/>
        <v>91.4309997993007</v>
      </c>
      <c r="F156" s="56">
        <f t="shared" si="28"/>
        <v>195.0716997066264</v>
      </c>
      <c r="G156" s="57">
        <f t="shared" si="28"/>
        <v>167.773489543348</v>
      </c>
      <c r="H156" s="61">
        <f t="shared" si="28"/>
        <v>7881.001705299998</v>
      </c>
    </row>
    <row r="158" ht="15">
      <c r="A158" s="62">
        <v>2001</v>
      </c>
    </row>
    <row r="159" spans="1:8" ht="15">
      <c r="A159" s="52" t="s">
        <v>122</v>
      </c>
      <c r="B159" s="63" t="s">
        <v>124</v>
      </c>
      <c r="C159" s="63" t="s">
        <v>125</v>
      </c>
      <c r="D159" s="63" t="s">
        <v>126</v>
      </c>
      <c r="E159" s="63" t="s">
        <v>127</v>
      </c>
      <c r="F159" s="63" t="s">
        <v>130</v>
      </c>
      <c r="G159" s="65" t="s">
        <v>128</v>
      </c>
      <c r="H159" s="65" t="s">
        <v>129</v>
      </c>
    </row>
    <row r="160" spans="1:8" ht="15">
      <c r="A160" s="53" t="s">
        <v>123</v>
      </c>
      <c r="B160" s="64"/>
      <c r="C160" s="64"/>
      <c r="D160" s="64"/>
      <c r="E160" s="64"/>
      <c r="F160" s="64"/>
      <c r="G160" s="66"/>
      <c r="H160" s="66"/>
    </row>
    <row r="161" spans="1:8" ht="15">
      <c r="A161" s="54" t="s">
        <v>124</v>
      </c>
      <c r="B161" s="46">
        <f>$M$4</f>
        <v>1185.4819387901034</v>
      </c>
      <c r="C161" s="46">
        <f>$M$6</f>
        <v>0.706080659995558</v>
      </c>
      <c r="D161" s="46">
        <f>$M$7</f>
        <v>9.445953386302225</v>
      </c>
      <c r="E161" s="47">
        <v>0</v>
      </c>
      <c r="F161" s="46">
        <f>$M$8</f>
        <v>1.4128638623366236</v>
      </c>
      <c r="G161" s="51">
        <f>$M$9</f>
        <v>0.15410176236559675</v>
      </c>
      <c r="H161" s="58">
        <f aca="true" t="shared" si="29" ref="H161:H166">SUM(B161:G161)</f>
        <v>1197.2009384611035</v>
      </c>
    </row>
    <row r="162" spans="1:8" ht="15">
      <c r="A162" s="54" t="s">
        <v>125</v>
      </c>
      <c r="B162" s="46">
        <f>$M$13</f>
        <v>0.005849999999999999</v>
      </c>
      <c r="C162" s="46">
        <f>$M$11</f>
        <v>637.2360574600577</v>
      </c>
      <c r="D162" s="46">
        <f>$M$14</f>
        <v>9.520282569111112</v>
      </c>
      <c r="E162" s="47">
        <v>0</v>
      </c>
      <c r="F162" s="46">
        <f>$M$15</f>
        <v>0.005421952333333334</v>
      </c>
      <c r="G162" s="48">
        <v>0</v>
      </c>
      <c r="H162" s="59">
        <f t="shared" si="29"/>
        <v>646.7676119815022</v>
      </c>
    </row>
    <row r="163" spans="1:8" ht="15">
      <c r="A163" s="54" t="s">
        <v>126</v>
      </c>
      <c r="B163" s="46">
        <f>$M$19</f>
        <v>2.1651812245838795</v>
      </c>
      <c r="C163" s="46">
        <f>$M$20</f>
        <v>18.838015408555556</v>
      </c>
      <c r="D163" s="46">
        <f>$M$17</f>
        <v>5562.686121668066</v>
      </c>
      <c r="E163" s="46">
        <f>$M$21</f>
        <v>0.023900233100233148</v>
      </c>
      <c r="F163" s="46">
        <f>$M$22</f>
        <v>2.1176833044444443</v>
      </c>
      <c r="G163" s="48">
        <v>0</v>
      </c>
      <c r="H163" s="59">
        <f t="shared" si="29"/>
        <v>5585.830901838751</v>
      </c>
    </row>
    <row r="164" spans="1:8" ht="15">
      <c r="A164" s="54" t="s">
        <v>127</v>
      </c>
      <c r="B164" s="47">
        <v>0</v>
      </c>
      <c r="C164" s="47">
        <v>0</v>
      </c>
      <c r="D164" s="46">
        <f>$M$26</f>
        <v>0</v>
      </c>
      <c r="E164" s="46">
        <f>$M$24</f>
        <v>91.38319933310024</v>
      </c>
      <c r="F164" s="47">
        <v>0</v>
      </c>
      <c r="G164" s="48">
        <v>0</v>
      </c>
      <c r="H164" s="59">
        <f t="shared" si="29"/>
        <v>91.38319933310024</v>
      </c>
    </row>
    <row r="165" spans="1:8" ht="15">
      <c r="A165" s="54" t="s">
        <v>130</v>
      </c>
      <c r="B165" s="46">
        <f>$M$30</f>
        <v>0.05783</v>
      </c>
      <c r="C165" s="46">
        <f>$M$31</f>
        <v>0.5942344898888889</v>
      </c>
      <c r="D165" s="46">
        <f>$M$32</f>
        <v>1.5781084566666665</v>
      </c>
      <c r="E165" s="47">
        <v>0</v>
      </c>
      <c r="F165" s="46">
        <f>$M$28</f>
        <v>190.61692896716502</v>
      </c>
      <c r="G165" s="48">
        <v>0</v>
      </c>
      <c r="H165" s="59">
        <f t="shared" si="29"/>
        <v>192.84710191372056</v>
      </c>
    </row>
    <row r="166" spans="1:8" ht="15">
      <c r="A166" s="54" t="s">
        <v>128</v>
      </c>
      <c r="B166" s="49">
        <v>0</v>
      </c>
      <c r="C166" s="49">
        <v>0</v>
      </c>
      <c r="D166" s="49">
        <v>0</v>
      </c>
      <c r="E166" s="49">
        <v>0</v>
      </c>
      <c r="F166" s="49">
        <v>0</v>
      </c>
      <c r="G166" s="50">
        <f>$M$34</f>
        <v>166.97195177182297</v>
      </c>
      <c r="H166" s="60">
        <f t="shared" si="29"/>
        <v>166.97195177182297</v>
      </c>
    </row>
    <row r="167" spans="1:8" ht="15">
      <c r="A167" s="53" t="s">
        <v>129</v>
      </c>
      <c r="B167" s="55">
        <f aca="true" t="shared" si="30" ref="B167:H167">SUM(B161:B166)</f>
        <v>1187.7108000146873</v>
      </c>
      <c r="C167" s="56">
        <f t="shared" si="30"/>
        <v>657.3743880184977</v>
      </c>
      <c r="D167" s="56">
        <f t="shared" si="30"/>
        <v>5583.2304660801465</v>
      </c>
      <c r="E167" s="56">
        <f t="shared" si="30"/>
        <v>91.40709956620047</v>
      </c>
      <c r="F167" s="56">
        <f t="shared" si="30"/>
        <v>194.15289808627944</v>
      </c>
      <c r="G167" s="57">
        <f t="shared" si="30"/>
        <v>167.12605353418857</v>
      </c>
      <c r="H167" s="61">
        <f t="shared" si="30"/>
        <v>7881.001705300001</v>
      </c>
    </row>
    <row r="169" ht="15">
      <c r="A169" s="62">
        <v>2002</v>
      </c>
    </row>
    <row r="170" spans="1:8" ht="15">
      <c r="A170" s="52" t="s">
        <v>122</v>
      </c>
      <c r="B170" s="63" t="s">
        <v>124</v>
      </c>
      <c r="C170" s="63" t="s">
        <v>125</v>
      </c>
      <c r="D170" s="63" t="s">
        <v>126</v>
      </c>
      <c r="E170" s="63" t="s">
        <v>127</v>
      </c>
      <c r="F170" s="63" t="s">
        <v>130</v>
      </c>
      <c r="G170" s="65" t="s">
        <v>128</v>
      </c>
      <c r="H170" s="65" t="s">
        <v>129</v>
      </c>
    </row>
    <row r="171" spans="1:8" ht="15">
      <c r="A171" s="53" t="s">
        <v>123</v>
      </c>
      <c r="B171" s="64"/>
      <c r="C171" s="64"/>
      <c r="D171" s="64"/>
      <c r="E171" s="64"/>
      <c r="F171" s="64"/>
      <c r="G171" s="66"/>
      <c r="H171" s="66"/>
    </row>
    <row r="172" spans="1:8" ht="15">
      <c r="A172" s="54" t="s">
        <v>124</v>
      </c>
      <c r="B172" s="46">
        <f>$N$4</f>
        <v>1195.3083457800108</v>
      </c>
      <c r="C172" s="46">
        <f>$N$6</f>
        <v>0.48411623028964235</v>
      </c>
      <c r="D172" s="46">
        <f>$N$7</f>
        <v>6.476511259913398</v>
      </c>
      <c r="E172" s="47">
        <v>0</v>
      </c>
      <c r="F172" s="46">
        <f>$N$8</f>
        <v>0.9687141508042062</v>
      </c>
      <c r="G172" s="51">
        <f>$N$9</f>
        <v>0.10565813299275513</v>
      </c>
      <c r="H172" s="58">
        <f aca="true" t="shared" si="31" ref="H172:H177">SUM(B172:G172)</f>
        <v>1203.343345554011</v>
      </c>
    </row>
    <row r="173" spans="1:8" ht="15">
      <c r="A173" s="54" t="s">
        <v>125</v>
      </c>
      <c r="B173" s="46">
        <f>$N$13</f>
        <v>0.005849999999999999</v>
      </c>
      <c r="C173" s="46">
        <f>$N$11</f>
        <v>636.3495396749108</v>
      </c>
      <c r="D173" s="46">
        <f>$N$14</f>
        <v>9.520282569111112</v>
      </c>
      <c r="E173" s="47">
        <v>0</v>
      </c>
      <c r="F173" s="46">
        <f>$N$15</f>
        <v>0.005421952333333334</v>
      </c>
      <c r="G173" s="48">
        <v>0</v>
      </c>
      <c r="H173" s="59">
        <f t="shared" si="31"/>
        <v>645.8810941963553</v>
      </c>
    </row>
    <row r="174" spans="1:8" ht="15">
      <c r="A174" s="54" t="s">
        <v>126</v>
      </c>
      <c r="B174" s="46">
        <f>$N$19</f>
        <v>1.7646364469754854</v>
      </c>
      <c r="C174" s="46">
        <f>$N$20</f>
        <v>18.838015408555556</v>
      </c>
      <c r="D174" s="46">
        <f>$N$17</f>
        <v>5559.353905398495</v>
      </c>
      <c r="E174" s="46">
        <f>$N$21</f>
        <v>0.023900233100233592</v>
      </c>
      <c r="F174" s="46">
        <f>$N$22</f>
        <v>2.1176833044444443</v>
      </c>
      <c r="G174" s="48">
        <v>0</v>
      </c>
      <c r="H174" s="59">
        <f t="shared" si="31"/>
        <v>5582.098140791571</v>
      </c>
    </row>
    <row r="175" spans="1:8" ht="15">
      <c r="A175" s="54" t="s">
        <v>127</v>
      </c>
      <c r="B175" s="47">
        <v>0</v>
      </c>
      <c r="C175" s="47">
        <v>0</v>
      </c>
      <c r="D175" s="46">
        <f>$N$26</f>
        <v>0</v>
      </c>
      <c r="E175" s="46">
        <f>$N$24</f>
        <v>91.3592991</v>
      </c>
      <c r="F175" s="47">
        <v>0</v>
      </c>
      <c r="G175" s="48">
        <v>0</v>
      </c>
      <c r="H175" s="59">
        <f t="shared" si="31"/>
        <v>91.3592991</v>
      </c>
    </row>
    <row r="176" spans="1:8" ht="15">
      <c r="A176" s="54" t="s">
        <v>130</v>
      </c>
      <c r="B176" s="46">
        <f>$N$30</f>
        <v>0.05783</v>
      </c>
      <c r="C176" s="46">
        <f>$N$31</f>
        <v>0.5942344898888889</v>
      </c>
      <c r="D176" s="46">
        <f>$N$32</f>
        <v>1.5781084566666665</v>
      </c>
      <c r="E176" s="47">
        <v>0</v>
      </c>
      <c r="F176" s="46">
        <f>$N$28</f>
        <v>189.83900382293123</v>
      </c>
      <c r="G176" s="48">
        <v>0</v>
      </c>
      <c r="H176" s="59">
        <f t="shared" si="31"/>
        <v>192.06917676948677</v>
      </c>
    </row>
    <row r="177" spans="1:8" ht="15">
      <c r="A177" s="54" t="s">
        <v>128</v>
      </c>
      <c r="B177" s="49">
        <v>0</v>
      </c>
      <c r="C177" s="49">
        <v>0</v>
      </c>
      <c r="D177" s="49">
        <v>0</v>
      </c>
      <c r="E177" s="49">
        <v>0</v>
      </c>
      <c r="F177" s="49">
        <v>0</v>
      </c>
      <c r="G177" s="50">
        <f>$N$34</f>
        <v>166.25064888857537</v>
      </c>
      <c r="H177" s="60">
        <f t="shared" si="31"/>
        <v>166.25064888857537</v>
      </c>
    </row>
    <row r="178" spans="1:8" ht="15">
      <c r="A178" s="53" t="s">
        <v>129</v>
      </c>
      <c r="B178" s="55">
        <f aca="true" t="shared" si="32" ref="B178:H178">SUM(B172:B177)</f>
        <v>1197.1366622269861</v>
      </c>
      <c r="C178" s="56">
        <f t="shared" si="32"/>
        <v>656.2659058036448</v>
      </c>
      <c r="D178" s="56">
        <f t="shared" si="32"/>
        <v>5576.928807684187</v>
      </c>
      <c r="E178" s="56">
        <f t="shared" si="32"/>
        <v>91.38319933310024</v>
      </c>
      <c r="F178" s="56">
        <f t="shared" si="32"/>
        <v>192.93082323051323</v>
      </c>
      <c r="G178" s="57">
        <f t="shared" si="32"/>
        <v>166.3563070215681</v>
      </c>
      <c r="H178" s="61">
        <f t="shared" si="32"/>
        <v>7881.001705299999</v>
      </c>
    </row>
    <row r="180" ht="15">
      <c r="A180" s="62">
        <v>2003</v>
      </c>
    </row>
    <row r="181" spans="1:8" ht="15">
      <c r="A181" s="52" t="s">
        <v>122</v>
      </c>
      <c r="B181" s="63" t="s">
        <v>124</v>
      </c>
      <c r="C181" s="63" t="s">
        <v>125</v>
      </c>
      <c r="D181" s="63" t="s">
        <v>126</v>
      </c>
      <c r="E181" s="63" t="s">
        <v>127</v>
      </c>
      <c r="F181" s="63" t="s">
        <v>130</v>
      </c>
      <c r="G181" s="65" t="s">
        <v>128</v>
      </c>
      <c r="H181" s="65" t="s">
        <v>129</v>
      </c>
    </row>
    <row r="182" spans="1:8" ht="15">
      <c r="A182" s="53" t="s">
        <v>123</v>
      </c>
      <c r="B182" s="64"/>
      <c r="C182" s="64"/>
      <c r="D182" s="64"/>
      <c r="E182" s="64"/>
      <c r="F182" s="64"/>
      <c r="G182" s="66"/>
      <c r="H182" s="66"/>
    </row>
    <row r="183" spans="1:8" ht="15">
      <c r="A183" s="54" t="s">
        <v>124</v>
      </c>
      <c r="B183" s="46">
        <f>$O$4</f>
        <v>1201.0312081481093</v>
      </c>
      <c r="C183" s="46">
        <f>$O$6</f>
        <v>0.406031023794268</v>
      </c>
      <c r="D183" s="46">
        <f>$O$7</f>
        <v>5.431886668836608</v>
      </c>
      <c r="E183" s="47">
        <v>0</v>
      </c>
      <c r="F183" s="46">
        <f>$O$8</f>
        <v>0.81246604390789</v>
      </c>
      <c r="G183" s="51">
        <f>$O$9</f>
        <v>0.0886160744612349</v>
      </c>
      <c r="H183" s="58">
        <f aca="true" t="shared" si="33" ref="H183:H188">SUM(B183:G183)</f>
        <v>1207.7702079591093</v>
      </c>
    </row>
    <row r="184" spans="1:8" ht="15">
      <c r="A184" s="54" t="s">
        <v>125</v>
      </c>
      <c r="B184" s="46">
        <f>$O$13</f>
        <v>0.005849999999999999</v>
      </c>
      <c r="C184" s="46">
        <f>$O$11</f>
        <v>630.4590822781585</v>
      </c>
      <c r="D184" s="46">
        <f>$O$14</f>
        <v>9.520282569111112</v>
      </c>
      <c r="E184" s="47">
        <v>0</v>
      </c>
      <c r="F184" s="46">
        <f>$O$15</f>
        <v>0.005421952333333334</v>
      </c>
      <c r="G184" s="48">
        <v>0</v>
      </c>
      <c r="H184" s="59">
        <f t="shared" si="33"/>
        <v>639.990636799603</v>
      </c>
    </row>
    <row r="185" spans="1:8" ht="15">
      <c r="A185" s="54" t="s">
        <v>126</v>
      </c>
      <c r="B185" s="46">
        <f>$O$19</f>
        <v>2.3317338332187223</v>
      </c>
      <c r="C185" s="46">
        <f>$O$20</f>
        <v>18.838015408555556</v>
      </c>
      <c r="D185" s="46">
        <f>$O$17</f>
        <v>5562.024147053886</v>
      </c>
      <c r="E185" s="46">
        <f>$O$21</f>
        <v>0</v>
      </c>
      <c r="F185" s="46">
        <f>$O$22</f>
        <v>2.1176833044444443</v>
      </c>
      <c r="G185" s="48">
        <v>0</v>
      </c>
      <c r="H185" s="59">
        <f t="shared" si="33"/>
        <v>5585.311579600105</v>
      </c>
    </row>
    <row r="186" spans="1:8" ht="15">
      <c r="A186" s="54" t="s">
        <v>127</v>
      </c>
      <c r="B186" s="47">
        <v>0</v>
      </c>
      <c r="C186" s="47">
        <v>0</v>
      </c>
      <c r="D186" s="46">
        <f>$O$26</f>
        <v>0.03814</v>
      </c>
      <c r="E186" s="46">
        <f>$O$24</f>
        <v>91.3592991</v>
      </c>
      <c r="F186" s="47">
        <v>0</v>
      </c>
      <c r="G186" s="48">
        <v>0</v>
      </c>
      <c r="H186" s="59">
        <f t="shared" si="33"/>
        <v>91.3974391</v>
      </c>
    </row>
    <row r="187" spans="1:8" ht="15">
      <c r="A187" s="54" t="s">
        <v>130</v>
      </c>
      <c r="B187" s="46">
        <f>$O$30</f>
        <v>0.05783</v>
      </c>
      <c r="C187" s="46">
        <f>$O$31</f>
        <v>0.5942344898888889</v>
      </c>
      <c r="D187" s="46">
        <f>$O$32</f>
        <v>1.5781084566666665</v>
      </c>
      <c r="E187" s="47">
        <v>0</v>
      </c>
      <c r="F187" s="46">
        <f>$O$28</f>
        <v>188.91712787637937</v>
      </c>
      <c r="G187" s="48">
        <v>0</v>
      </c>
      <c r="H187" s="59">
        <f t="shared" si="33"/>
        <v>191.14730082293494</v>
      </c>
    </row>
    <row r="188" spans="1:8" ht="15">
      <c r="A188" s="54" t="s">
        <v>128</v>
      </c>
      <c r="B188" s="49">
        <v>0</v>
      </c>
      <c r="C188" s="49">
        <v>0</v>
      </c>
      <c r="D188" s="49">
        <v>0</v>
      </c>
      <c r="E188" s="49">
        <v>0</v>
      </c>
      <c r="F188" s="49">
        <v>0</v>
      </c>
      <c r="G188" s="50">
        <f>$O$34</f>
        <v>165.38454101824678</v>
      </c>
      <c r="H188" s="60">
        <f t="shared" si="33"/>
        <v>165.38454101824678</v>
      </c>
    </row>
    <row r="189" spans="1:8" ht="15">
      <c r="A189" s="53" t="s">
        <v>129</v>
      </c>
      <c r="B189" s="55">
        <f aca="true" t="shared" si="34" ref="B189:H189">SUM(B183:B188)</f>
        <v>1203.426621981328</v>
      </c>
      <c r="C189" s="56">
        <f t="shared" si="34"/>
        <v>650.2973632003972</v>
      </c>
      <c r="D189" s="56">
        <f t="shared" si="34"/>
        <v>5578.5925647485</v>
      </c>
      <c r="E189" s="56">
        <f t="shared" si="34"/>
        <v>91.3592991</v>
      </c>
      <c r="F189" s="56">
        <f t="shared" si="34"/>
        <v>191.85269917706503</v>
      </c>
      <c r="G189" s="57">
        <f t="shared" si="34"/>
        <v>165.47315709270802</v>
      </c>
      <c r="H189" s="61">
        <f t="shared" si="34"/>
        <v>7881.001705299999</v>
      </c>
    </row>
    <row r="191" ht="15">
      <c r="A191" s="62">
        <v>2004</v>
      </c>
    </row>
    <row r="192" spans="1:8" ht="15">
      <c r="A192" s="52" t="s">
        <v>122</v>
      </c>
      <c r="B192" s="63" t="s">
        <v>124</v>
      </c>
      <c r="C192" s="63" t="s">
        <v>125</v>
      </c>
      <c r="D192" s="63" t="s">
        <v>126</v>
      </c>
      <c r="E192" s="63" t="s">
        <v>127</v>
      </c>
      <c r="F192" s="63" t="s">
        <v>130</v>
      </c>
      <c r="G192" s="65" t="s">
        <v>128</v>
      </c>
      <c r="H192" s="65" t="s">
        <v>129</v>
      </c>
    </row>
    <row r="193" spans="1:8" ht="15">
      <c r="A193" s="53" t="s">
        <v>123</v>
      </c>
      <c r="B193" s="64"/>
      <c r="C193" s="64"/>
      <c r="D193" s="64"/>
      <c r="E193" s="64"/>
      <c r="F193" s="64"/>
      <c r="G193" s="66"/>
      <c r="H193" s="66"/>
    </row>
    <row r="194" spans="1:8" ht="15">
      <c r="A194" s="54" t="s">
        <v>124</v>
      </c>
      <c r="B194" s="46">
        <f>$P$4</f>
        <v>1205.663601591686</v>
      </c>
      <c r="C194" s="46">
        <f>$P$6</f>
        <v>0.40928457403729357</v>
      </c>
      <c r="D194" s="46">
        <f>$P$7</f>
        <v>5.4754126930953735</v>
      </c>
      <c r="E194" s="47">
        <v>0</v>
      </c>
      <c r="F194" s="46">
        <f>$P$8</f>
        <v>0.8189763816399791</v>
      </c>
      <c r="G194" s="51">
        <f>$P$9</f>
        <v>0.08932616022735462</v>
      </c>
      <c r="H194" s="58">
        <f aca="true" t="shared" si="35" ref="H194:H199">SUM(B194:G194)</f>
        <v>1212.456601400686</v>
      </c>
    </row>
    <row r="195" spans="1:8" ht="15">
      <c r="A195" s="54" t="s">
        <v>125</v>
      </c>
      <c r="B195" s="46">
        <f>$P$13</f>
        <v>0.005849999999999999</v>
      </c>
      <c r="C195" s="46">
        <f>$P$11</f>
        <v>625.012955503037</v>
      </c>
      <c r="D195" s="46">
        <f>$P$14</f>
        <v>9.520282569111112</v>
      </c>
      <c r="E195" s="47">
        <v>0</v>
      </c>
      <c r="F195" s="46">
        <f>$P$15</f>
        <v>0.005421952333333334</v>
      </c>
      <c r="G195" s="48">
        <v>0</v>
      </c>
      <c r="H195" s="59">
        <f t="shared" si="35"/>
        <v>634.5445100244815</v>
      </c>
    </row>
    <row r="196" spans="1:8" ht="15">
      <c r="A196" s="54" t="s">
        <v>126</v>
      </c>
      <c r="B196" s="46">
        <f>$P$19</f>
        <v>2.321216510872362</v>
      </c>
      <c r="C196" s="46">
        <f>$P$20</f>
        <v>18.838015408555556</v>
      </c>
      <c r="D196" s="46">
        <f>$P$17</f>
        <v>5564.724737043602</v>
      </c>
      <c r="E196" s="46">
        <f>$P$21</f>
        <v>0</v>
      </c>
      <c r="F196" s="46">
        <f>$P$22</f>
        <v>2.1176833044444443</v>
      </c>
      <c r="G196" s="48">
        <v>0</v>
      </c>
      <c r="H196" s="59">
        <f t="shared" si="35"/>
        <v>5588.001652267474</v>
      </c>
    </row>
    <row r="197" spans="1:8" ht="15">
      <c r="A197" s="54" t="s">
        <v>127</v>
      </c>
      <c r="B197" s="47">
        <v>0</v>
      </c>
      <c r="C197" s="47">
        <v>0</v>
      </c>
      <c r="D197" s="46">
        <f>$P$26</f>
        <v>0.07628</v>
      </c>
      <c r="E197" s="46">
        <f>$P$24</f>
        <v>91.3783691</v>
      </c>
      <c r="F197" s="47">
        <v>0</v>
      </c>
      <c r="G197" s="48">
        <v>0</v>
      </c>
      <c r="H197" s="59">
        <f t="shared" si="35"/>
        <v>91.4546491</v>
      </c>
    </row>
    <row r="198" spans="1:8" ht="15">
      <c r="A198" s="54" t="s">
        <v>130</v>
      </c>
      <c r="B198" s="46">
        <f>$P$30</f>
        <v>0.05783</v>
      </c>
      <c r="C198" s="46">
        <f>$P$31</f>
        <v>0.5942344898888889</v>
      </c>
      <c r="D198" s="46">
        <f>$P$32</f>
        <v>1.5781084566666665</v>
      </c>
      <c r="E198" s="47">
        <v>0</v>
      </c>
      <c r="F198" s="46">
        <f>$P$28</f>
        <v>187.91387270751335</v>
      </c>
      <c r="G198" s="48">
        <v>0</v>
      </c>
      <c r="H198" s="59">
        <f t="shared" si="35"/>
        <v>190.14404565406892</v>
      </c>
    </row>
    <row r="199" spans="1:8" ht="15">
      <c r="A199" s="54" t="s">
        <v>128</v>
      </c>
      <c r="B199" s="49">
        <v>0</v>
      </c>
      <c r="C199" s="49">
        <v>0</v>
      </c>
      <c r="D199" s="49">
        <v>0</v>
      </c>
      <c r="E199" s="49">
        <v>0</v>
      </c>
      <c r="F199" s="49">
        <v>0</v>
      </c>
      <c r="G199" s="50">
        <f>$P$34</f>
        <v>164.40024685328854</v>
      </c>
      <c r="H199" s="60">
        <f t="shared" si="35"/>
        <v>164.40024685328854</v>
      </c>
    </row>
    <row r="200" spans="1:8" ht="15">
      <c r="A200" s="53" t="s">
        <v>129</v>
      </c>
      <c r="B200" s="55">
        <f aca="true" t="shared" si="36" ref="B200:H200">SUM(B194:B199)</f>
        <v>1208.0484981025584</v>
      </c>
      <c r="C200" s="56">
        <f t="shared" si="36"/>
        <v>644.8544899755187</v>
      </c>
      <c r="D200" s="56">
        <f t="shared" si="36"/>
        <v>5581.374820762476</v>
      </c>
      <c r="E200" s="56">
        <f t="shared" si="36"/>
        <v>91.3783691</v>
      </c>
      <c r="F200" s="56">
        <f t="shared" si="36"/>
        <v>190.8559543459311</v>
      </c>
      <c r="G200" s="57">
        <f t="shared" si="36"/>
        <v>164.4895730135159</v>
      </c>
      <c r="H200" s="61">
        <f t="shared" si="36"/>
        <v>7881.001705299999</v>
      </c>
    </row>
    <row r="202" ht="15">
      <c r="A202" s="62">
        <v>2005</v>
      </c>
    </row>
    <row r="203" spans="1:8" ht="15">
      <c r="A203" s="52" t="s">
        <v>122</v>
      </c>
      <c r="B203" s="63" t="s">
        <v>124</v>
      </c>
      <c r="C203" s="63" t="s">
        <v>125</v>
      </c>
      <c r="D203" s="63" t="s">
        <v>126</v>
      </c>
      <c r="E203" s="63" t="s">
        <v>127</v>
      </c>
      <c r="F203" s="63" t="s">
        <v>130</v>
      </c>
      <c r="G203" s="65" t="s">
        <v>128</v>
      </c>
      <c r="H203" s="65" t="s">
        <v>129</v>
      </c>
    </row>
    <row r="204" spans="1:8" ht="15">
      <c r="A204" s="53" t="s">
        <v>123</v>
      </c>
      <c r="B204" s="64"/>
      <c r="C204" s="64"/>
      <c r="D204" s="64"/>
      <c r="E204" s="64"/>
      <c r="F204" s="64"/>
      <c r="G204" s="66"/>
      <c r="H204" s="66"/>
    </row>
    <row r="205" spans="1:8" ht="15">
      <c r="A205" s="54" t="s">
        <v>124</v>
      </c>
      <c r="B205" s="46">
        <f>$Q$4</f>
        <v>1210.1870284807087</v>
      </c>
      <c r="C205" s="46">
        <f>$Q$6</f>
        <v>0.34270729537832656</v>
      </c>
      <c r="D205" s="46">
        <f>$Q$7</f>
        <v>4.584741263568592</v>
      </c>
      <c r="E205" s="47">
        <v>0</v>
      </c>
      <c r="F205" s="46">
        <f>$Q$8</f>
        <v>0.6857555806757356</v>
      </c>
      <c r="G205" s="51">
        <f>$Q$9</f>
        <v>0.07479570137734617</v>
      </c>
      <c r="H205" s="58">
        <f aca="true" t="shared" si="37" ref="H205:H210">SUM(B205:G205)</f>
        <v>1215.8750283217087</v>
      </c>
    </row>
    <row r="206" spans="1:8" ht="15">
      <c r="A206" s="54" t="s">
        <v>125</v>
      </c>
      <c r="B206" s="46">
        <f>$Q$13</f>
        <v>0.005849999999999999</v>
      </c>
      <c r="C206" s="46">
        <f>$Q$11</f>
        <v>611.5547441423664</v>
      </c>
      <c r="D206" s="46">
        <f>$Q$14</f>
        <v>9.520282569111112</v>
      </c>
      <c r="E206" s="47">
        <v>0</v>
      </c>
      <c r="F206" s="46">
        <f>$Q$15</f>
        <v>0.005421952333333334</v>
      </c>
      <c r="G206" s="48">
        <v>0</v>
      </c>
      <c r="H206" s="59">
        <f t="shared" si="37"/>
        <v>621.0862986638109</v>
      </c>
    </row>
    <row r="207" spans="1:8" ht="15">
      <c r="A207" s="54" t="s">
        <v>126</v>
      </c>
      <c r="B207" s="46">
        <f>$Q$19</f>
        <v>2.080052231735454</v>
      </c>
      <c r="C207" s="46">
        <f>$Q$20</f>
        <v>18.838015408555556</v>
      </c>
      <c r="D207" s="46">
        <f>$Q$17</f>
        <v>5576.437583390121</v>
      </c>
      <c r="E207" s="46">
        <f>$Q$21</f>
        <v>0</v>
      </c>
      <c r="F207" s="46">
        <f>$Q$22</f>
        <v>2.1176833044444443</v>
      </c>
      <c r="G207" s="48">
        <v>0</v>
      </c>
      <c r="H207" s="59">
        <f t="shared" si="37"/>
        <v>5599.473334334857</v>
      </c>
    </row>
    <row r="208" spans="1:8" ht="15">
      <c r="A208" s="54" t="s">
        <v>127</v>
      </c>
      <c r="B208" s="47">
        <v>0</v>
      </c>
      <c r="C208" s="47">
        <v>0</v>
      </c>
      <c r="D208" s="46">
        <f>$Q$26</f>
        <v>0.11442000000000001</v>
      </c>
      <c r="E208" s="46">
        <f>$Q$24</f>
        <v>91.3974391</v>
      </c>
      <c r="F208" s="47">
        <v>0</v>
      </c>
      <c r="G208" s="48">
        <v>0</v>
      </c>
      <c r="H208" s="59">
        <f t="shared" si="37"/>
        <v>91.5118591</v>
      </c>
    </row>
    <row r="209" spans="1:8" ht="15">
      <c r="A209" s="54" t="s">
        <v>130</v>
      </c>
      <c r="B209" s="46">
        <f>$Q$30</f>
        <v>0.05783</v>
      </c>
      <c r="C209" s="46">
        <f>$Q$31</f>
        <v>0.5942344898888889</v>
      </c>
      <c r="D209" s="46">
        <f>$Q$32</f>
        <v>1.5781084566666665</v>
      </c>
      <c r="E209" s="47">
        <v>0</v>
      </c>
      <c r="F209" s="46">
        <f>$Q$28</f>
        <v>187.48048310799547</v>
      </c>
      <c r="G209" s="48">
        <v>0</v>
      </c>
      <c r="H209" s="59">
        <f t="shared" si="37"/>
        <v>189.710656054551</v>
      </c>
    </row>
    <row r="210" spans="1:8" ht="15">
      <c r="A210" s="54" t="s">
        <v>128</v>
      </c>
      <c r="B210" s="49">
        <v>0</v>
      </c>
      <c r="C210" s="49">
        <v>0</v>
      </c>
      <c r="D210" s="49">
        <v>0</v>
      </c>
      <c r="E210" s="49">
        <v>0</v>
      </c>
      <c r="F210" s="49">
        <v>0</v>
      </c>
      <c r="G210" s="50">
        <f>$Q$34</f>
        <v>163.34452882507009</v>
      </c>
      <c r="H210" s="60">
        <f t="shared" si="37"/>
        <v>163.34452882507009</v>
      </c>
    </row>
    <row r="211" spans="1:8" ht="15">
      <c r="A211" s="53" t="s">
        <v>129</v>
      </c>
      <c r="B211" s="55">
        <f aca="true" t="shared" si="38" ref="B211:H211">SUM(B205:B210)</f>
        <v>1212.330760712444</v>
      </c>
      <c r="C211" s="56">
        <f t="shared" si="38"/>
        <v>631.3297013361891</v>
      </c>
      <c r="D211" s="56">
        <f t="shared" si="38"/>
        <v>5592.235135679468</v>
      </c>
      <c r="E211" s="56">
        <f t="shared" si="38"/>
        <v>91.3974391</v>
      </c>
      <c r="F211" s="56">
        <f t="shared" si="38"/>
        <v>190.289343945449</v>
      </c>
      <c r="G211" s="57">
        <f t="shared" si="38"/>
        <v>163.41932452644744</v>
      </c>
      <c r="H211" s="61">
        <f t="shared" si="38"/>
        <v>7881.001705299997</v>
      </c>
    </row>
    <row r="213" ht="15">
      <c r="A213" s="62">
        <v>2006</v>
      </c>
    </row>
    <row r="214" spans="1:8" ht="15">
      <c r="A214" s="52" t="s">
        <v>122</v>
      </c>
      <c r="B214" s="63" t="s">
        <v>124</v>
      </c>
      <c r="C214" s="63" t="s">
        <v>125</v>
      </c>
      <c r="D214" s="63" t="s">
        <v>126</v>
      </c>
      <c r="E214" s="63" t="s">
        <v>127</v>
      </c>
      <c r="F214" s="63" t="s">
        <v>130</v>
      </c>
      <c r="G214" s="65" t="s">
        <v>128</v>
      </c>
      <c r="H214" s="65" t="s">
        <v>129</v>
      </c>
    </row>
    <row r="215" spans="1:8" ht="15">
      <c r="A215" s="53" t="s">
        <v>123</v>
      </c>
      <c r="B215" s="64"/>
      <c r="C215" s="64"/>
      <c r="D215" s="64"/>
      <c r="E215" s="64"/>
      <c r="F215" s="64"/>
      <c r="G215" s="66"/>
      <c r="H215" s="66"/>
    </row>
    <row r="216" spans="1:8" ht="15">
      <c r="A216" s="54" t="s">
        <v>124</v>
      </c>
      <c r="B216" s="46">
        <f>$R$4</f>
        <v>1213.979538846757</v>
      </c>
      <c r="C216" s="46">
        <f>$R$6</f>
        <v>0.240702469220269</v>
      </c>
      <c r="D216" s="46">
        <f>$R$7</f>
        <v>3.220119786649886</v>
      </c>
      <c r="E216" s="47">
        <v>0</v>
      </c>
      <c r="F216" s="46">
        <f>$R$8</f>
        <v>0.48164443470049306</v>
      </c>
      <c r="G216" s="51">
        <f>$R$9</f>
        <v>0.05253319742935264</v>
      </c>
      <c r="H216" s="58">
        <f aca="true" t="shared" si="39" ref="H216:H221">SUM(B216:G216)</f>
        <v>1217.9745387347566</v>
      </c>
    </row>
    <row r="217" spans="1:8" ht="15">
      <c r="A217" s="54" t="s">
        <v>125</v>
      </c>
      <c r="B217" s="46">
        <f>$R$13</f>
        <v>0.005849999999999999</v>
      </c>
      <c r="C217" s="46">
        <f>$R$11</f>
        <v>592.3792465554454</v>
      </c>
      <c r="D217" s="46">
        <f>$R$14</f>
        <v>9.520282569111112</v>
      </c>
      <c r="E217" s="47">
        <v>0</v>
      </c>
      <c r="F217" s="46">
        <f>$R$15</f>
        <v>0.005421952333333334</v>
      </c>
      <c r="G217" s="48">
        <v>0</v>
      </c>
      <c r="H217" s="59">
        <f t="shared" si="39"/>
        <v>601.9108010768899</v>
      </c>
    </row>
    <row r="218" spans="1:8" ht="15">
      <c r="A218" s="54" t="s">
        <v>126</v>
      </c>
      <c r="B218" s="46">
        <f>$R$19</f>
        <v>1.3424026300303842</v>
      </c>
      <c r="C218" s="46">
        <f>$R$20</f>
        <v>18.838015408555556</v>
      </c>
      <c r="D218" s="46">
        <f>$R$17</f>
        <v>5595.244978625871</v>
      </c>
      <c r="E218" s="46">
        <f>$R$21</f>
        <v>0</v>
      </c>
      <c r="F218" s="46">
        <f>$R$22</f>
        <v>2.1176833044444443</v>
      </c>
      <c r="G218" s="48">
        <v>0</v>
      </c>
      <c r="H218" s="59">
        <f t="shared" si="39"/>
        <v>5617.543079968902</v>
      </c>
    </row>
    <row r="219" spans="1:8" ht="15">
      <c r="A219" s="54" t="s">
        <v>127</v>
      </c>
      <c r="B219" s="47">
        <v>0</v>
      </c>
      <c r="C219" s="47">
        <v>0</v>
      </c>
      <c r="D219" s="46">
        <f>$R$26</f>
        <v>0.11442000000000001</v>
      </c>
      <c r="E219" s="46">
        <f>$R$24</f>
        <v>91.4242101</v>
      </c>
      <c r="F219" s="47">
        <v>0</v>
      </c>
      <c r="G219" s="48">
        <v>0</v>
      </c>
      <c r="H219" s="59">
        <f t="shared" si="39"/>
        <v>91.53863009999999</v>
      </c>
    </row>
    <row r="220" spans="1:8" ht="15">
      <c r="A220" s="54" t="s">
        <v>130</v>
      </c>
      <c r="B220" s="46">
        <f>$R$30</f>
        <v>0.05783</v>
      </c>
      <c r="C220" s="46">
        <f>$R$31</f>
        <v>0.5942344898888889</v>
      </c>
      <c r="D220" s="46">
        <f>$R$32</f>
        <v>1.5781084566666665</v>
      </c>
      <c r="E220" s="47">
        <v>0</v>
      </c>
      <c r="F220" s="46">
        <f>$R$28</f>
        <v>187.58253868098308</v>
      </c>
      <c r="G220" s="48">
        <v>0</v>
      </c>
      <c r="H220" s="59">
        <f t="shared" si="39"/>
        <v>189.81271162753865</v>
      </c>
    </row>
    <row r="221" spans="1:8" ht="15">
      <c r="A221" s="54" t="s">
        <v>128</v>
      </c>
      <c r="B221" s="49">
        <v>0</v>
      </c>
      <c r="C221" s="49">
        <v>0</v>
      </c>
      <c r="D221" s="49">
        <v>0</v>
      </c>
      <c r="E221" s="49">
        <v>0</v>
      </c>
      <c r="F221" s="49">
        <v>0</v>
      </c>
      <c r="G221" s="50">
        <f>$R$34</f>
        <v>162.2219437919124</v>
      </c>
      <c r="H221" s="60">
        <f t="shared" si="39"/>
        <v>162.2219437919124</v>
      </c>
    </row>
    <row r="222" spans="1:8" ht="15">
      <c r="A222" s="53" t="s">
        <v>129</v>
      </c>
      <c r="B222" s="55">
        <f aca="true" t="shared" si="40" ref="B222:H222">SUM(B216:B221)</f>
        <v>1215.3856214767873</v>
      </c>
      <c r="C222" s="56">
        <f t="shared" si="40"/>
        <v>612.0521989231102</v>
      </c>
      <c r="D222" s="56">
        <f t="shared" si="40"/>
        <v>5609.677909438299</v>
      </c>
      <c r="E222" s="56">
        <f t="shared" si="40"/>
        <v>91.4242101</v>
      </c>
      <c r="F222" s="56">
        <f t="shared" si="40"/>
        <v>190.18728837246135</v>
      </c>
      <c r="G222" s="57">
        <f t="shared" si="40"/>
        <v>162.27447698934174</v>
      </c>
      <c r="H222" s="61">
        <f t="shared" si="40"/>
        <v>7881.001705299999</v>
      </c>
    </row>
    <row r="224" ht="15">
      <c r="A224" s="62">
        <v>2007</v>
      </c>
    </row>
    <row r="225" spans="1:8" ht="15">
      <c r="A225" s="52" t="s">
        <v>122</v>
      </c>
      <c r="B225" s="63" t="s">
        <v>124</v>
      </c>
      <c r="C225" s="63" t="s">
        <v>125</v>
      </c>
      <c r="D225" s="63" t="s">
        <v>126</v>
      </c>
      <c r="E225" s="63" t="s">
        <v>127</v>
      </c>
      <c r="F225" s="63" t="s">
        <v>130</v>
      </c>
      <c r="G225" s="65" t="s">
        <v>128</v>
      </c>
      <c r="H225" s="65" t="s">
        <v>129</v>
      </c>
    </row>
    <row r="226" spans="1:8" ht="15">
      <c r="A226" s="53" t="s">
        <v>123</v>
      </c>
      <c r="B226" s="64"/>
      <c r="C226" s="64"/>
      <c r="D226" s="64"/>
      <c r="E226" s="64"/>
      <c r="F226" s="64"/>
      <c r="G226" s="66"/>
      <c r="H226" s="66"/>
    </row>
    <row r="227" spans="1:8" ht="15">
      <c r="A227" s="54" t="s">
        <v>124</v>
      </c>
      <c r="B227" s="46">
        <f>$S$4</f>
        <v>1215.8841920725608</v>
      </c>
      <c r="C227" s="46">
        <f>$S$6</f>
        <v>0.397294638799874</v>
      </c>
      <c r="D227" s="46">
        <f>$S$7</f>
        <v>5.315011232222389</v>
      </c>
      <c r="E227" s="47">
        <v>0</v>
      </c>
      <c r="F227" s="46">
        <f>$S$8</f>
        <v>0.7949845813139182</v>
      </c>
      <c r="G227" s="51">
        <f>$S$9</f>
        <v>0.08670936266381937</v>
      </c>
      <c r="H227" s="58">
        <f aca="true" t="shared" si="41" ref="H227:H232">SUM(B227:G227)</f>
        <v>1222.4781918875608</v>
      </c>
    </row>
    <row r="228" spans="1:8" ht="15">
      <c r="A228" s="54" t="s">
        <v>125</v>
      </c>
      <c r="B228" s="46">
        <f>$S$13</f>
        <v>0.005849999999999999</v>
      </c>
      <c r="C228" s="46">
        <f>$S$11</f>
        <v>585.8289504706556</v>
      </c>
      <c r="D228" s="46">
        <f>$S$14</f>
        <v>9.520282569111112</v>
      </c>
      <c r="E228" s="47">
        <v>0</v>
      </c>
      <c r="F228" s="46">
        <f>$S$15</f>
        <v>0.005421952333333334</v>
      </c>
      <c r="G228" s="48">
        <v>0</v>
      </c>
      <c r="H228" s="59">
        <f t="shared" si="41"/>
        <v>595.3605049921001</v>
      </c>
    </row>
    <row r="229" spans="1:8" ht="15">
      <c r="A229" s="54" t="s">
        <v>126</v>
      </c>
      <c r="B229" s="46">
        <f>$S$19</f>
        <v>1.9732813056564715</v>
      </c>
      <c r="C229" s="46">
        <f>$S$20</f>
        <v>18.838015408555556</v>
      </c>
      <c r="D229" s="46">
        <f>$S$17</f>
        <v>5598.513270520277</v>
      </c>
      <c r="E229" s="46">
        <f>$S$21</f>
        <v>0</v>
      </c>
      <c r="F229" s="46">
        <f>$S$22</f>
        <v>2.1176833044444443</v>
      </c>
      <c r="G229" s="48">
        <v>0</v>
      </c>
      <c r="H229" s="59">
        <f t="shared" si="41"/>
        <v>5621.442250538934</v>
      </c>
    </row>
    <row r="230" spans="1:8" ht="15">
      <c r="A230" s="54" t="s">
        <v>127</v>
      </c>
      <c r="B230" s="47">
        <v>0</v>
      </c>
      <c r="C230" s="47">
        <v>0</v>
      </c>
      <c r="D230" s="46">
        <f>$S$26</f>
        <v>0.11442000000000001</v>
      </c>
      <c r="E230" s="46">
        <f>$S$24</f>
        <v>91.4396121</v>
      </c>
      <c r="F230" s="47">
        <v>0</v>
      </c>
      <c r="G230" s="48">
        <v>0</v>
      </c>
      <c r="H230" s="59">
        <f t="shared" si="41"/>
        <v>91.5540321</v>
      </c>
    </row>
    <row r="231" spans="1:8" ht="15">
      <c r="A231" s="54" t="s">
        <v>130</v>
      </c>
      <c r="B231" s="46">
        <f>$S$30</f>
        <v>0.05783</v>
      </c>
      <c r="C231" s="46">
        <f>$S$31</f>
        <v>0.5942344898888889</v>
      </c>
      <c r="D231" s="46">
        <f>$S$32</f>
        <v>1.5781084566666665</v>
      </c>
      <c r="E231" s="47">
        <v>0</v>
      </c>
      <c r="F231" s="46">
        <f>$S$28</f>
        <v>186.92586860767636</v>
      </c>
      <c r="G231" s="48">
        <v>0</v>
      </c>
      <c r="H231" s="59">
        <f t="shared" si="41"/>
        <v>189.15604155423193</v>
      </c>
    </row>
    <row r="232" spans="1:8" ht="15">
      <c r="A232" s="54" t="s">
        <v>128</v>
      </c>
      <c r="B232" s="49">
        <v>0</v>
      </c>
      <c r="C232" s="49">
        <v>0</v>
      </c>
      <c r="D232" s="49">
        <v>0</v>
      </c>
      <c r="E232" s="49">
        <v>0</v>
      </c>
      <c r="F232" s="49">
        <v>0</v>
      </c>
      <c r="G232" s="50">
        <f>$S$34</f>
        <v>161.0106842271727</v>
      </c>
      <c r="H232" s="60">
        <f t="shared" si="41"/>
        <v>161.0106842271727</v>
      </c>
    </row>
    <row r="233" spans="1:8" ht="15">
      <c r="A233" s="53" t="s">
        <v>129</v>
      </c>
      <c r="B233" s="55">
        <f aca="true" t="shared" si="42" ref="B233:H233">SUM(B227:B232)</f>
        <v>1217.9211533782172</v>
      </c>
      <c r="C233" s="56">
        <f t="shared" si="42"/>
        <v>605.6584950078999</v>
      </c>
      <c r="D233" s="56">
        <f t="shared" si="42"/>
        <v>5615.041092778277</v>
      </c>
      <c r="E233" s="56">
        <f t="shared" si="42"/>
        <v>91.4396121</v>
      </c>
      <c r="F233" s="56">
        <f t="shared" si="42"/>
        <v>189.84395844576807</v>
      </c>
      <c r="G233" s="57">
        <f t="shared" si="42"/>
        <v>161.0973935898365</v>
      </c>
      <c r="H233" s="61">
        <f t="shared" si="42"/>
        <v>7881.001705299998</v>
      </c>
    </row>
    <row r="235" ht="15">
      <c r="A235" s="62">
        <v>2008</v>
      </c>
    </row>
    <row r="236" spans="1:8" ht="15">
      <c r="A236" s="52" t="s">
        <v>122</v>
      </c>
      <c r="B236" s="63" t="s">
        <v>124</v>
      </c>
      <c r="C236" s="63" t="s">
        <v>125</v>
      </c>
      <c r="D236" s="63" t="s">
        <v>126</v>
      </c>
      <c r="E236" s="63" t="s">
        <v>127</v>
      </c>
      <c r="F236" s="63" t="s">
        <v>130</v>
      </c>
      <c r="G236" s="65" t="s">
        <v>128</v>
      </c>
      <c r="H236" s="65" t="s">
        <v>129</v>
      </c>
    </row>
    <row r="237" spans="1:8" ht="15">
      <c r="A237" s="53" t="s">
        <v>123</v>
      </c>
      <c r="B237" s="64"/>
      <c r="C237" s="64"/>
      <c r="D237" s="64"/>
      <c r="E237" s="64"/>
      <c r="F237" s="64"/>
      <c r="G237" s="66"/>
      <c r="H237" s="66"/>
    </row>
    <row r="238" spans="1:8" ht="15">
      <c r="A238" s="54" t="s">
        <v>124</v>
      </c>
      <c r="B238" s="46">
        <f>$T$4</f>
        <v>1220.901042812187</v>
      </c>
      <c r="C238" s="46">
        <f>$T$6</f>
        <v>0.2522103970024504</v>
      </c>
      <c r="D238" s="46">
        <f>$T$7</f>
        <v>3.3740729474744606</v>
      </c>
      <c r="E238" s="47">
        <v>0</v>
      </c>
      <c r="F238" s="46">
        <f>$T$8</f>
        <v>0.50467174052406</v>
      </c>
      <c r="G238" s="51">
        <f>$T$9</f>
        <v>0.05504479709902965</v>
      </c>
      <c r="H238" s="58">
        <f aca="true" t="shared" si="43" ref="H238:H243">SUM(B238:G238)</f>
        <v>1225.087042694287</v>
      </c>
    </row>
    <row r="239" spans="1:8" ht="15">
      <c r="A239" s="54" t="s">
        <v>125</v>
      </c>
      <c r="B239" s="46">
        <f>$T$13</f>
        <v>0.005849999999999999</v>
      </c>
      <c r="C239" s="46">
        <f>$T$11</f>
        <v>586.9184925915544</v>
      </c>
      <c r="D239" s="46">
        <f>$T$14</f>
        <v>9.520282569111112</v>
      </c>
      <c r="E239" s="47">
        <v>0</v>
      </c>
      <c r="F239" s="46">
        <f>$T$15</f>
        <v>0.005421952333333334</v>
      </c>
      <c r="G239" s="48">
        <v>0</v>
      </c>
      <c r="H239" s="59">
        <f t="shared" si="43"/>
        <v>596.4500471129988</v>
      </c>
    </row>
    <row r="240" spans="1:8" ht="15">
      <c r="A240" s="54" t="s">
        <v>126</v>
      </c>
      <c r="B240" s="46">
        <f>$T$19</f>
        <v>1.684535746716891</v>
      </c>
      <c r="C240" s="46">
        <f>$T$20</f>
        <v>18.838015408555556</v>
      </c>
      <c r="D240" s="46">
        <f>$T$17</f>
        <v>5596.612974036907</v>
      </c>
      <c r="E240" s="46">
        <f>$T$21</f>
        <v>0</v>
      </c>
      <c r="F240" s="46">
        <f>$T$22</f>
        <v>2.1176833044444443</v>
      </c>
      <c r="G240" s="48">
        <v>0</v>
      </c>
      <c r="H240" s="59">
        <f t="shared" si="43"/>
        <v>5619.253208496624</v>
      </c>
    </row>
    <row r="241" spans="1:8" ht="15">
      <c r="A241" s="54" t="s">
        <v>127</v>
      </c>
      <c r="B241" s="47">
        <v>0</v>
      </c>
      <c r="C241" s="47">
        <v>0</v>
      </c>
      <c r="D241" s="46">
        <f>$T$26</f>
        <v>0.21727999999999997</v>
      </c>
      <c r="E241" s="46">
        <f>$T$24</f>
        <v>91.4740841</v>
      </c>
      <c r="F241" s="47">
        <v>0</v>
      </c>
      <c r="G241" s="48">
        <v>0</v>
      </c>
      <c r="H241" s="59">
        <f t="shared" si="43"/>
        <v>91.6913641</v>
      </c>
    </row>
    <row r="242" spans="1:8" ht="15">
      <c r="A242" s="54" t="s">
        <v>130</v>
      </c>
      <c r="B242" s="46">
        <f>$T$30</f>
        <v>0.05783</v>
      </c>
      <c r="C242" s="46">
        <f>$T$31</f>
        <v>0.5942344898888889</v>
      </c>
      <c r="D242" s="46">
        <f>$T$32</f>
        <v>1.5781084566666665</v>
      </c>
      <c r="E242" s="47">
        <v>0</v>
      </c>
      <c r="F242" s="46">
        <f>$T$28</f>
        <v>186.5710250280713</v>
      </c>
      <c r="G242" s="48">
        <v>0</v>
      </c>
      <c r="H242" s="59">
        <f t="shared" si="43"/>
        <v>188.80119797462686</v>
      </c>
    </row>
    <row r="243" spans="1:8" ht="15">
      <c r="A243" s="54" t="s">
        <v>128</v>
      </c>
      <c r="B243" s="49">
        <v>0</v>
      </c>
      <c r="C243" s="49">
        <v>0</v>
      </c>
      <c r="D243" s="49">
        <v>0</v>
      </c>
      <c r="E243" s="49">
        <v>0</v>
      </c>
      <c r="F243" s="49">
        <v>0</v>
      </c>
      <c r="G243" s="50">
        <f>$T$34</f>
        <v>159.71884492146185</v>
      </c>
      <c r="H243" s="60">
        <f t="shared" si="43"/>
        <v>159.71884492146185</v>
      </c>
    </row>
    <row r="244" spans="1:8" ht="15">
      <c r="A244" s="53" t="s">
        <v>129</v>
      </c>
      <c r="B244" s="55">
        <f aca="true" t="shared" si="44" ref="B244:H244">SUM(B238:B243)</f>
        <v>1222.6492585589037</v>
      </c>
      <c r="C244" s="56">
        <f t="shared" si="44"/>
        <v>606.6029528870013</v>
      </c>
      <c r="D244" s="56">
        <f t="shared" si="44"/>
        <v>5611.302718010159</v>
      </c>
      <c r="E244" s="56">
        <f t="shared" si="44"/>
        <v>91.4740841</v>
      </c>
      <c r="F244" s="56">
        <f t="shared" si="44"/>
        <v>189.19880202537314</v>
      </c>
      <c r="G244" s="57">
        <f t="shared" si="44"/>
        <v>159.7738897185609</v>
      </c>
      <c r="H244" s="61">
        <f t="shared" si="44"/>
        <v>7881.001705299999</v>
      </c>
    </row>
    <row r="246" ht="15">
      <c r="A246" s="62">
        <v>2009</v>
      </c>
    </row>
    <row r="247" spans="1:8" ht="15">
      <c r="A247" s="52" t="s">
        <v>122</v>
      </c>
      <c r="B247" s="63" t="s">
        <v>124</v>
      </c>
      <c r="C247" s="63" t="s">
        <v>125</v>
      </c>
      <c r="D247" s="63" t="s">
        <v>126</v>
      </c>
      <c r="E247" s="63" t="s">
        <v>127</v>
      </c>
      <c r="F247" s="63" t="s">
        <v>130</v>
      </c>
      <c r="G247" s="65" t="s">
        <v>128</v>
      </c>
      <c r="H247" s="65" t="s">
        <v>129</v>
      </c>
    </row>
    <row r="248" spans="1:8" ht="15">
      <c r="A248" s="53" t="s">
        <v>123</v>
      </c>
      <c r="B248" s="64"/>
      <c r="C248" s="64"/>
      <c r="D248" s="64"/>
      <c r="E248" s="64"/>
      <c r="F248" s="64"/>
      <c r="G248" s="66"/>
      <c r="H248" s="66"/>
    </row>
    <row r="249" spans="1:8" ht="15">
      <c r="A249" s="54" t="s">
        <v>124</v>
      </c>
      <c r="B249" s="46">
        <f>$U$4</f>
        <v>1223.1035271219591</v>
      </c>
      <c r="C249" s="46">
        <f>$U$6</f>
        <v>0.20726320249888974</v>
      </c>
      <c r="D249" s="46">
        <f>$U$7</f>
        <v>2.772768977290141</v>
      </c>
      <c r="E249" s="47">
        <v>0</v>
      </c>
      <c r="F249" s="46">
        <f>$U$8</f>
        <v>0.41473262956201257</v>
      </c>
      <c r="G249" s="51">
        <f>$U$9</f>
        <v>0.045235093648957045</v>
      </c>
      <c r="H249" s="58">
        <f aca="true" t="shared" si="45" ref="H249:H254">SUM(B249:G249)</f>
        <v>1226.5435270249588</v>
      </c>
    </row>
    <row r="250" spans="1:8" ht="15">
      <c r="A250" s="54" t="s">
        <v>125</v>
      </c>
      <c r="B250" s="46">
        <f>$U$13</f>
        <v>0.005849999999999999</v>
      </c>
      <c r="C250" s="46">
        <f>$U$11</f>
        <v>579.9119661888061</v>
      </c>
      <c r="D250" s="46">
        <f>$U$14</f>
        <v>9.520282569111112</v>
      </c>
      <c r="E250" s="47">
        <v>0</v>
      </c>
      <c r="F250" s="46">
        <f>$U$15</f>
        <v>0.005421952333333334</v>
      </c>
      <c r="G250" s="48">
        <v>0</v>
      </c>
      <c r="H250" s="59">
        <f t="shared" si="45"/>
        <v>589.4435207102506</v>
      </c>
    </row>
    <row r="251" spans="1:8" ht="15">
      <c r="A251" s="54" t="s">
        <v>126</v>
      </c>
      <c r="B251" s="46">
        <f>$U$19</f>
        <v>1.8663899999999998</v>
      </c>
      <c r="C251" s="46">
        <f>$U$20</f>
        <v>18.838015408555556</v>
      </c>
      <c r="D251" s="46">
        <f>$U$17</f>
        <v>5603.267437891765</v>
      </c>
      <c r="E251" s="46">
        <f>$U$21</f>
        <v>0</v>
      </c>
      <c r="F251" s="46">
        <f>$U$22</f>
        <v>2.1176833044444443</v>
      </c>
      <c r="G251" s="48">
        <v>0</v>
      </c>
      <c r="H251" s="59">
        <f t="shared" si="45"/>
        <v>5626.0895266047655</v>
      </c>
    </row>
    <row r="252" spans="1:8" ht="15">
      <c r="A252" s="54" t="s">
        <v>127</v>
      </c>
      <c r="B252" s="47">
        <v>0</v>
      </c>
      <c r="C252" s="47">
        <v>0</v>
      </c>
      <c r="D252" s="46">
        <f>$U$26</f>
        <v>0.03814</v>
      </c>
      <c r="E252" s="46">
        <f>$U$24</f>
        <v>91.66239110000001</v>
      </c>
      <c r="F252" s="47">
        <v>0</v>
      </c>
      <c r="G252" s="48">
        <v>0</v>
      </c>
      <c r="H252" s="59">
        <f t="shared" si="45"/>
        <v>91.7005311</v>
      </c>
    </row>
    <row r="253" spans="1:8" ht="15">
      <c r="A253" s="54" t="s">
        <v>130</v>
      </c>
      <c r="B253" s="46">
        <f>$U$30</f>
        <v>0.05783</v>
      </c>
      <c r="C253" s="46">
        <f>$U$31</f>
        <v>0.5942344898888889</v>
      </c>
      <c r="D253" s="46">
        <f>$U$32</f>
        <v>1.5781084566666665</v>
      </c>
      <c r="E253" s="47">
        <v>0</v>
      </c>
      <c r="F253" s="46">
        <f>$U$28</f>
        <v>186.61599458355232</v>
      </c>
      <c r="G253" s="48">
        <v>0</v>
      </c>
      <c r="H253" s="59">
        <f t="shared" si="45"/>
        <v>188.8461675301079</v>
      </c>
    </row>
    <row r="254" spans="1:8" ht="15">
      <c r="A254" s="54" t="s">
        <v>128</v>
      </c>
      <c r="B254" s="49">
        <v>0</v>
      </c>
      <c r="C254" s="49">
        <v>0</v>
      </c>
      <c r="D254" s="49">
        <v>0</v>
      </c>
      <c r="E254" s="49">
        <v>0</v>
      </c>
      <c r="F254" s="49">
        <v>0</v>
      </c>
      <c r="G254" s="50">
        <f>$U$34</f>
        <v>158.37843232991628</v>
      </c>
      <c r="H254" s="60">
        <f t="shared" si="45"/>
        <v>158.37843232991628</v>
      </c>
    </row>
    <row r="255" spans="1:8" ht="15">
      <c r="A255" s="53" t="s">
        <v>129</v>
      </c>
      <c r="B255" s="55">
        <f aca="true" t="shared" si="46" ref="B255:H255">SUM(B249:B254)</f>
        <v>1225.033597121959</v>
      </c>
      <c r="C255" s="56">
        <f t="shared" si="46"/>
        <v>599.5514792897494</v>
      </c>
      <c r="D255" s="56">
        <f t="shared" si="46"/>
        <v>5617.176737894833</v>
      </c>
      <c r="E255" s="56">
        <f t="shared" si="46"/>
        <v>91.66239110000001</v>
      </c>
      <c r="F255" s="56">
        <f t="shared" si="46"/>
        <v>189.1538324698921</v>
      </c>
      <c r="G255" s="57">
        <f t="shared" si="46"/>
        <v>158.42366742356523</v>
      </c>
      <c r="H255" s="61">
        <f t="shared" si="46"/>
        <v>7881.001705299999</v>
      </c>
    </row>
    <row r="257" ht="15">
      <c r="A257" s="62">
        <v>2010</v>
      </c>
    </row>
    <row r="258" spans="1:8" ht="15">
      <c r="A258" s="52" t="s">
        <v>122</v>
      </c>
      <c r="B258" s="63" t="s">
        <v>124</v>
      </c>
      <c r="C258" s="63" t="s">
        <v>125</v>
      </c>
      <c r="D258" s="63" t="s">
        <v>126</v>
      </c>
      <c r="E258" s="63" t="s">
        <v>127</v>
      </c>
      <c r="F258" s="63" t="s">
        <v>130</v>
      </c>
      <c r="G258" s="65" t="s">
        <v>128</v>
      </c>
      <c r="H258" s="65" t="s">
        <v>129</v>
      </c>
    </row>
    <row r="259" spans="1:8" ht="15">
      <c r="A259" s="53" t="s">
        <v>123</v>
      </c>
      <c r="B259" s="64"/>
      <c r="C259" s="64"/>
      <c r="D259" s="64"/>
      <c r="E259" s="64"/>
      <c r="F259" s="64"/>
      <c r="G259" s="66"/>
      <c r="H259" s="66"/>
    </row>
    <row r="260" spans="1:8" ht="15">
      <c r="A260" s="54" t="s">
        <v>124</v>
      </c>
      <c r="B260" s="46">
        <f>$V$4</f>
        <v>1224.7368842146004</v>
      </c>
      <c r="C260" s="46">
        <f>$V$6</f>
        <v>0.16376203036104378</v>
      </c>
      <c r="D260" s="46">
        <f>$V$7</f>
        <v>2.190809907251051</v>
      </c>
      <c r="E260" s="47">
        <v>0</v>
      </c>
      <c r="F260" s="46">
        <f>$V$8</f>
        <v>0.3276870021074466</v>
      </c>
      <c r="G260" s="51">
        <f>$V$9</f>
        <v>0.03574098388045917</v>
      </c>
      <c r="H260" s="58">
        <f aca="true" t="shared" si="47" ref="H260:H265">SUM(B260:G260)</f>
        <v>1227.4548841382007</v>
      </c>
    </row>
    <row r="261" spans="1:8" ht="15">
      <c r="A261" s="54" t="s">
        <v>125</v>
      </c>
      <c r="B261" s="46">
        <f>$V$13</f>
        <v>0.005849999999999999</v>
      </c>
      <c r="C261" s="46">
        <f>$V$11</f>
        <v>564.6882167748751</v>
      </c>
      <c r="D261" s="46">
        <f>$V$14</f>
        <v>9.520282569111112</v>
      </c>
      <c r="E261" s="47">
        <v>0</v>
      </c>
      <c r="F261" s="46">
        <f>$V$15</f>
        <v>0.005421952333333334</v>
      </c>
      <c r="G261" s="48">
        <v>0</v>
      </c>
      <c r="H261" s="59">
        <f t="shared" si="47"/>
        <v>574.2197712963195</v>
      </c>
    </row>
    <row r="262" spans="1:8" ht="15">
      <c r="A262" s="54" t="s">
        <v>126</v>
      </c>
      <c r="B262" s="46">
        <f>$V$19</f>
        <v>1.8013899999999998</v>
      </c>
      <c r="C262" s="46">
        <f>$V$20</f>
        <v>18.838015408555556</v>
      </c>
      <c r="D262" s="46">
        <f>$V$17</f>
        <v>5617.9378324536365</v>
      </c>
      <c r="E262" s="46">
        <f>$V$21</f>
        <v>0</v>
      </c>
      <c r="F262" s="46">
        <f>$V$22</f>
        <v>2.1176833044444443</v>
      </c>
      <c r="G262" s="48">
        <v>0</v>
      </c>
      <c r="H262" s="59">
        <f t="shared" si="47"/>
        <v>5640.694921166637</v>
      </c>
    </row>
    <row r="263" spans="1:8" ht="15">
      <c r="A263" s="54" t="s">
        <v>127</v>
      </c>
      <c r="B263" s="47">
        <v>0</v>
      </c>
      <c r="C263" s="47">
        <v>0</v>
      </c>
      <c r="D263" s="46">
        <f>$V$26</f>
        <v>0</v>
      </c>
      <c r="E263" s="46">
        <f>$V$24</f>
        <v>91.6583581</v>
      </c>
      <c r="F263" s="47">
        <v>0</v>
      </c>
      <c r="G263" s="48">
        <v>0</v>
      </c>
      <c r="H263" s="59">
        <f t="shared" si="47"/>
        <v>91.6583581</v>
      </c>
    </row>
    <row r="264" spans="1:8" ht="15">
      <c r="A264" s="54" t="s">
        <v>130</v>
      </c>
      <c r="B264" s="46">
        <f>$V$30</f>
        <v>0.05783</v>
      </c>
      <c r="C264" s="46">
        <f>$V$31</f>
        <v>0.5942344898888889</v>
      </c>
      <c r="D264" s="46">
        <f>$V$32</f>
        <v>1.5781084566666665</v>
      </c>
      <c r="E264" s="47">
        <v>0</v>
      </c>
      <c r="F264" s="46">
        <f>$V$28</f>
        <v>187.65951739727961</v>
      </c>
      <c r="G264" s="48">
        <v>0</v>
      </c>
      <c r="H264" s="59">
        <f t="shared" si="47"/>
        <v>189.88969034383518</v>
      </c>
    </row>
    <row r="265" spans="1:8" ht="15">
      <c r="A265" s="54" t="s">
        <v>128</v>
      </c>
      <c r="B265" s="49">
        <v>0</v>
      </c>
      <c r="C265" s="49">
        <v>0</v>
      </c>
      <c r="D265" s="49">
        <v>0</v>
      </c>
      <c r="E265" s="49">
        <v>0</v>
      </c>
      <c r="F265" s="49">
        <v>0</v>
      </c>
      <c r="G265" s="50">
        <f>$V$34</f>
        <v>157.08408025500665</v>
      </c>
      <c r="H265" s="60">
        <f t="shared" si="47"/>
        <v>157.08408025500665</v>
      </c>
    </row>
    <row r="266" spans="1:8" ht="15">
      <c r="A266" s="53" t="s">
        <v>129</v>
      </c>
      <c r="B266" s="55">
        <f aca="true" t="shared" si="48" ref="B266:H266">SUM(B260:B265)</f>
        <v>1226.6019542146005</v>
      </c>
      <c r="C266" s="56">
        <f t="shared" si="48"/>
        <v>584.2842287036805</v>
      </c>
      <c r="D266" s="56">
        <f t="shared" si="48"/>
        <v>5631.227033386665</v>
      </c>
      <c r="E266" s="56">
        <f t="shared" si="48"/>
        <v>91.6583581</v>
      </c>
      <c r="F266" s="56">
        <f t="shared" si="48"/>
        <v>190.11030965616484</v>
      </c>
      <c r="G266" s="57">
        <f t="shared" si="48"/>
        <v>157.1198212388871</v>
      </c>
      <c r="H266" s="61">
        <f t="shared" si="48"/>
        <v>7881.001705299999</v>
      </c>
    </row>
    <row r="268" ht="15">
      <c r="A268" s="62">
        <v>2011</v>
      </c>
    </row>
    <row r="269" spans="1:8" ht="15">
      <c r="A269" s="52" t="s">
        <v>122</v>
      </c>
      <c r="B269" s="63" t="s">
        <v>124</v>
      </c>
      <c r="C269" s="63" t="s">
        <v>125</v>
      </c>
      <c r="D269" s="63" t="s">
        <v>126</v>
      </c>
      <c r="E269" s="63" t="s">
        <v>127</v>
      </c>
      <c r="F269" s="63" t="s">
        <v>130</v>
      </c>
      <c r="G269" s="65" t="s">
        <v>128</v>
      </c>
      <c r="H269" s="65" t="s">
        <v>129</v>
      </c>
    </row>
    <row r="270" spans="1:8" ht="15">
      <c r="A270" s="53" t="s">
        <v>123</v>
      </c>
      <c r="B270" s="64"/>
      <c r="C270" s="64"/>
      <c r="D270" s="64"/>
      <c r="E270" s="64"/>
      <c r="F270" s="64"/>
      <c r="G270" s="66"/>
      <c r="H270" s="66"/>
    </row>
    <row r="271" spans="1:8" ht="15">
      <c r="A271" s="54" t="s">
        <v>124</v>
      </c>
      <c r="B271" s="46">
        <f>$W$4</f>
        <v>1225.97572475417</v>
      </c>
      <c r="C271" s="46">
        <f>$W$6</f>
        <v>0.30746050073746073</v>
      </c>
      <c r="D271" s="46">
        <f>$W$7</f>
        <v>4.1132093295310845</v>
      </c>
      <c r="E271" s="47">
        <v>0</v>
      </c>
      <c r="F271" s="46">
        <f>$W$8</f>
        <v>0.6152269212282545</v>
      </c>
      <c r="G271" s="51">
        <f>$W$9</f>
        <v>0.06710310550320078</v>
      </c>
      <c r="H271" s="58">
        <f aca="true" t="shared" si="49" ref="H271:H276">SUM(B271:G271)</f>
        <v>1231.0787246111702</v>
      </c>
    </row>
    <row r="272" spans="1:8" ht="15">
      <c r="A272" s="54" t="s">
        <v>125</v>
      </c>
      <c r="B272" s="46">
        <f>$W$13</f>
        <v>0.005849999999999999</v>
      </c>
      <c r="C272" s="46">
        <f>$W$11</f>
        <v>562.7958675396869</v>
      </c>
      <c r="D272" s="46">
        <f>$W$14</f>
        <v>9.520282569111112</v>
      </c>
      <c r="E272" s="47">
        <v>0</v>
      </c>
      <c r="F272" s="46">
        <f>$W$15</f>
        <v>0.005421952333333334</v>
      </c>
      <c r="G272" s="48">
        <v>0</v>
      </c>
      <c r="H272" s="59">
        <f t="shared" si="49"/>
        <v>572.3274220611314</v>
      </c>
    </row>
    <row r="273" spans="1:8" ht="15">
      <c r="A273" s="54" t="s">
        <v>126</v>
      </c>
      <c r="B273" s="46">
        <f>$W$19</f>
        <v>0.9645689310611929</v>
      </c>
      <c r="C273" s="46">
        <f>$W$20</f>
        <v>18.838015408555556</v>
      </c>
      <c r="D273" s="46">
        <f>$W$17</f>
        <v>5616.544603693197</v>
      </c>
      <c r="E273" s="46">
        <f>$W$21</f>
        <v>0</v>
      </c>
      <c r="F273" s="46">
        <f>$W$22</f>
        <v>2.1176833044444443</v>
      </c>
      <c r="G273" s="48">
        <v>0</v>
      </c>
      <c r="H273" s="59">
        <f t="shared" si="49"/>
        <v>5638.464871337259</v>
      </c>
    </row>
    <row r="274" spans="1:8" ht="15">
      <c r="A274" s="54" t="s">
        <v>127</v>
      </c>
      <c r="B274" s="47">
        <v>0</v>
      </c>
      <c r="C274" s="47">
        <v>0</v>
      </c>
      <c r="D274" s="46">
        <f>$W$26</f>
        <v>0</v>
      </c>
      <c r="E274" s="46">
        <f>$W$24</f>
        <v>91.6209541</v>
      </c>
      <c r="F274" s="47">
        <v>0</v>
      </c>
      <c r="G274" s="48">
        <v>0</v>
      </c>
      <c r="H274" s="59">
        <f t="shared" si="49"/>
        <v>91.6209541</v>
      </c>
    </row>
    <row r="275" spans="1:8" ht="15">
      <c r="A275" s="54" t="s">
        <v>130</v>
      </c>
      <c r="B275" s="46">
        <f>$W$30</f>
        <v>0.05783</v>
      </c>
      <c r="C275" s="46">
        <f>$W$31</f>
        <v>0.5942344898888889</v>
      </c>
      <c r="D275" s="46">
        <f>$W$32</f>
        <v>1.5781084566666665</v>
      </c>
      <c r="E275" s="47">
        <v>0</v>
      </c>
      <c r="F275" s="46">
        <f>$W$28</f>
        <v>189.5657474377192</v>
      </c>
      <c r="G275" s="48">
        <v>0</v>
      </c>
      <c r="H275" s="59">
        <f t="shared" si="49"/>
        <v>191.79592038427478</v>
      </c>
    </row>
    <row r="276" spans="1:8" ht="15">
      <c r="A276" s="54" t="s">
        <v>128</v>
      </c>
      <c r="B276" s="49">
        <v>0</v>
      </c>
      <c r="C276" s="49">
        <v>0</v>
      </c>
      <c r="D276" s="49">
        <v>0</v>
      </c>
      <c r="E276" s="49">
        <v>0</v>
      </c>
      <c r="F276" s="49">
        <v>0</v>
      </c>
      <c r="G276" s="50">
        <f>$W$34</f>
        <v>155.7138128061639</v>
      </c>
      <c r="H276" s="60">
        <f t="shared" si="49"/>
        <v>155.7138128061639</v>
      </c>
    </row>
    <row r="277" spans="1:8" ht="15">
      <c r="A277" s="53" t="s">
        <v>129</v>
      </c>
      <c r="B277" s="55">
        <f aca="true" t="shared" si="50" ref="B277:H277">SUM(B271:B276)</f>
        <v>1227.0039736852311</v>
      </c>
      <c r="C277" s="56">
        <f t="shared" si="50"/>
        <v>582.5355779388688</v>
      </c>
      <c r="D277" s="56">
        <f t="shared" si="50"/>
        <v>5631.756204048506</v>
      </c>
      <c r="E277" s="56">
        <f t="shared" si="50"/>
        <v>91.6209541</v>
      </c>
      <c r="F277" s="56">
        <f t="shared" si="50"/>
        <v>192.30407961572524</v>
      </c>
      <c r="G277" s="57">
        <f t="shared" si="50"/>
        <v>155.7809159116671</v>
      </c>
      <c r="H277" s="61">
        <f t="shared" si="50"/>
        <v>7881.001705299999</v>
      </c>
    </row>
    <row r="279" ht="15">
      <c r="A279" s="62">
        <v>2012</v>
      </c>
    </row>
    <row r="280" spans="1:8" ht="15">
      <c r="A280" s="52" t="s">
        <v>122</v>
      </c>
      <c r="B280" s="63" t="s">
        <v>124</v>
      </c>
      <c r="C280" s="63" t="s">
        <v>125</v>
      </c>
      <c r="D280" s="63" t="s">
        <v>126</v>
      </c>
      <c r="E280" s="63" t="s">
        <v>127</v>
      </c>
      <c r="F280" s="63" t="s">
        <v>130</v>
      </c>
      <c r="G280" s="65" t="s">
        <v>128</v>
      </c>
      <c r="H280" s="65" t="s">
        <v>129</v>
      </c>
    </row>
    <row r="281" spans="1:8" ht="15">
      <c r="A281" s="53" t="s">
        <v>123</v>
      </c>
      <c r="B281" s="64"/>
      <c r="C281" s="64"/>
      <c r="D281" s="64"/>
      <c r="E281" s="64"/>
      <c r="F281" s="64"/>
      <c r="G281" s="66"/>
      <c r="H281" s="66"/>
    </row>
    <row r="282" spans="1:8" ht="15">
      <c r="A282" s="54" t="s">
        <v>124</v>
      </c>
      <c r="B282" s="46">
        <f>$X$4</f>
        <v>1229.5115269342689</v>
      </c>
      <c r="C282" s="46">
        <f>$X$6</f>
        <v>0.5438851538595196</v>
      </c>
      <c r="D282" s="46">
        <f>$X$7</f>
        <v>7.276100454148052</v>
      </c>
      <c r="E282" s="47">
        <v>0</v>
      </c>
      <c r="F282" s="46">
        <f>$X$8</f>
        <v>1.0883114673532395</v>
      </c>
      <c r="G282" s="51">
        <f>$X$9</f>
        <v>0.11870267163919063</v>
      </c>
      <c r="H282" s="58">
        <f aca="true" t="shared" si="51" ref="H282:H287">SUM(B282:G282)</f>
        <v>1238.5385266812686</v>
      </c>
    </row>
    <row r="283" spans="1:8" ht="15">
      <c r="A283" s="54" t="s">
        <v>125</v>
      </c>
      <c r="B283" s="46">
        <f>$X$13</f>
        <v>0.005849999999999999</v>
      </c>
      <c r="C283" s="46">
        <f>$X$11</f>
        <v>571.1666552131258</v>
      </c>
      <c r="D283" s="46">
        <f>$X$14</f>
        <v>9.520282569111112</v>
      </c>
      <c r="E283" s="47">
        <v>0</v>
      </c>
      <c r="F283" s="46">
        <f>$X$15</f>
        <v>0.005421952333333334</v>
      </c>
      <c r="G283" s="48">
        <v>0</v>
      </c>
      <c r="H283" s="59">
        <f t="shared" si="51"/>
        <v>580.6982097345702</v>
      </c>
    </row>
    <row r="284" spans="1:8" ht="15">
      <c r="A284" s="54" t="s">
        <v>126</v>
      </c>
      <c r="B284" s="46">
        <f>$X$19</f>
        <v>1.205645615801704</v>
      </c>
      <c r="C284" s="46">
        <f>$X$20</f>
        <v>18.838015408555556</v>
      </c>
      <c r="D284" s="46">
        <f>$X$17</f>
        <v>5600.016541750767</v>
      </c>
      <c r="E284" s="46">
        <f>$X$21</f>
        <v>0</v>
      </c>
      <c r="F284" s="46">
        <f>$X$22</f>
        <v>2.1176833044444443</v>
      </c>
      <c r="G284" s="48">
        <v>0</v>
      </c>
      <c r="H284" s="59">
        <f t="shared" si="51"/>
        <v>5622.177886079568</v>
      </c>
    </row>
    <row r="285" spans="1:8" ht="15">
      <c r="A285" s="54" t="s">
        <v>127</v>
      </c>
      <c r="B285" s="47">
        <v>0</v>
      </c>
      <c r="C285" s="47">
        <v>0</v>
      </c>
      <c r="D285" s="46">
        <f>$X$26</f>
        <v>0</v>
      </c>
      <c r="E285" s="46">
        <f>$X$24</f>
        <v>91.63342410000001</v>
      </c>
      <c r="F285" s="47">
        <v>0</v>
      </c>
      <c r="G285" s="48">
        <v>0</v>
      </c>
      <c r="H285" s="59">
        <f t="shared" si="51"/>
        <v>91.63342410000001</v>
      </c>
    </row>
    <row r="286" spans="1:8" ht="15">
      <c r="A286" s="54" t="s">
        <v>130</v>
      </c>
      <c r="B286" s="46">
        <f>$X$30</f>
        <v>0.05783</v>
      </c>
      <c r="C286" s="46">
        <f>$X$31</f>
        <v>0.5942344898888889</v>
      </c>
      <c r="D286" s="46">
        <f>$X$32</f>
        <v>1.5781084566666665</v>
      </c>
      <c r="E286" s="47">
        <v>0</v>
      </c>
      <c r="F286" s="46">
        <f>$X$28</f>
        <v>191.4292051646567</v>
      </c>
      <c r="G286" s="48">
        <v>0</v>
      </c>
      <c r="H286" s="59">
        <f t="shared" si="51"/>
        <v>193.65937811121228</v>
      </c>
    </row>
    <row r="287" spans="1:8" ht="15">
      <c r="A287" s="54" t="s">
        <v>128</v>
      </c>
      <c r="B287" s="49">
        <v>0</v>
      </c>
      <c r="C287" s="49">
        <v>0</v>
      </c>
      <c r="D287" s="49">
        <v>0</v>
      </c>
      <c r="E287" s="49">
        <v>0</v>
      </c>
      <c r="F287" s="49">
        <v>0</v>
      </c>
      <c r="G287" s="50">
        <f>$X$34</f>
        <v>154.29428059338008</v>
      </c>
      <c r="H287" s="60">
        <f t="shared" si="51"/>
        <v>154.29428059338008</v>
      </c>
    </row>
    <row r="288" spans="1:8" ht="15">
      <c r="A288" s="53" t="s">
        <v>129</v>
      </c>
      <c r="B288" s="55">
        <f aca="true" t="shared" si="52" ref="B288:H288">SUM(B282:B287)</f>
        <v>1230.7808525500707</v>
      </c>
      <c r="C288" s="56">
        <f t="shared" si="52"/>
        <v>591.1427902654297</v>
      </c>
      <c r="D288" s="56">
        <f t="shared" si="52"/>
        <v>5618.391033230693</v>
      </c>
      <c r="E288" s="56">
        <f t="shared" si="52"/>
        <v>91.63342410000001</v>
      </c>
      <c r="F288" s="56">
        <f t="shared" si="52"/>
        <v>194.64062188878773</v>
      </c>
      <c r="G288" s="57">
        <f t="shared" si="52"/>
        <v>154.41298326501928</v>
      </c>
      <c r="H288" s="61">
        <f t="shared" si="52"/>
        <v>7881.0017053</v>
      </c>
    </row>
    <row r="290" ht="15">
      <c r="A290" s="62">
        <v>2013</v>
      </c>
    </row>
    <row r="291" spans="1:8" ht="15">
      <c r="A291" s="52" t="s">
        <v>122</v>
      </c>
      <c r="B291" s="63" t="s">
        <v>124</v>
      </c>
      <c r="C291" s="63" t="s">
        <v>125</v>
      </c>
      <c r="D291" s="63" t="s">
        <v>126</v>
      </c>
      <c r="E291" s="63" t="s">
        <v>127</v>
      </c>
      <c r="F291" s="63" t="s">
        <v>130</v>
      </c>
      <c r="G291" s="65" t="s">
        <v>128</v>
      </c>
      <c r="H291" s="65" t="s">
        <v>129</v>
      </c>
    </row>
    <row r="292" spans="1:8" ht="15">
      <c r="A292" s="53" t="s">
        <v>123</v>
      </c>
      <c r="B292" s="64"/>
      <c r="C292" s="64"/>
      <c r="D292" s="64"/>
      <c r="E292" s="64"/>
      <c r="F292" s="64"/>
      <c r="G292" s="66"/>
      <c r="H292" s="66"/>
    </row>
    <row r="293" spans="1:8" ht="15">
      <c r="A293" s="54" t="s">
        <v>124</v>
      </c>
      <c r="B293" s="46">
        <f>$Y$4</f>
        <v>1237.4046373170167</v>
      </c>
      <c r="C293" s="46">
        <f>$Y$6</f>
        <v>0.42392555025141065</v>
      </c>
      <c r="D293" s="46">
        <f>$Y$7</f>
        <v>5.6712798038718955</v>
      </c>
      <c r="E293" s="47">
        <v>0</v>
      </c>
      <c r="F293" s="46">
        <f>$Y$8</f>
        <v>0.8482729016755033</v>
      </c>
      <c r="G293" s="51">
        <f>$Y$9</f>
        <v>0.09252154620119281</v>
      </c>
      <c r="H293" s="58">
        <f aca="true" t="shared" si="53" ref="H293:H298">SUM(B293:G293)</f>
        <v>1244.4406371190166</v>
      </c>
    </row>
    <row r="294" spans="1:8" ht="15">
      <c r="A294" s="54" t="s">
        <v>125</v>
      </c>
      <c r="B294" s="46">
        <f>$Y$13</f>
        <v>0.005849999999999999</v>
      </c>
      <c r="C294" s="46">
        <f>$Y$11</f>
        <v>573.1231350149299</v>
      </c>
      <c r="D294" s="46">
        <f>$Y$14</f>
        <v>9.520282569111112</v>
      </c>
      <c r="E294" s="47">
        <v>0</v>
      </c>
      <c r="F294" s="46">
        <f>$Y$15</f>
        <v>0.005421952333333334</v>
      </c>
      <c r="G294" s="48">
        <v>0</v>
      </c>
      <c r="H294" s="59">
        <f t="shared" si="53"/>
        <v>582.6546895363743</v>
      </c>
    </row>
    <row r="295" spans="1:8" ht="15">
      <c r="A295" s="54" t="s">
        <v>126</v>
      </c>
      <c r="B295" s="46">
        <f>$Y$19</f>
        <v>1.1758501084430673</v>
      </c>
      <c r="C295" s="46">
        <f>$Y$20</f>
        <v>18.838015408555556</v>
      </c>
      <c r="D295" s="46">
        <f>$Y$17</f>
        <v>5591.353944643179</v>
      </c>
      <c r="E295" s="46">
        <f>$Y$21</f>
        <v>0</v>
      </c>
      <c r="F295" s="46">
        <f>$Y$22</f>
        <v>2.1176833044444443</v>
      </c>
      <c r="G295" s="48">
        <v>0</v>
      </c>
      <c r="H295" s="59">
        <f t="shared" si="53"/>
        <v>5613.485493464622</v>
      </c>
    </row>
    <row r="296" spans="1:8" ht="15">
      <c r="A296" s="54" t="s">
        <v>127</v>
      </c>
      <c r="B296" s="47">
        <v>0</v>
      </c>
      <c r="C296" s="47">
        <v>0</v>
      </c>
      <c r="D296" s="46">
        <f>$Y$26</f>
        <v>0</v>
      </c>
      <c r="E296" s="46">
        <f>$Y$24</f>
        <v>91.6396591</v>
      </c>
      <c r="F296" s="47">
        <v>0</v>
      </c>
      <c r="G296" s="48">
        <v>0</v>
      </c>
      <c r="H296" s="59">
        <f t="shared" si="53"/>
        <v>91.6396591</v>
      </c>
    </row>
    <row r="297" spans="1:8" ht="15">
      <c r="A297" s="54" t="s">
        <v>130</v>
      </c>
      <c r="B297" s="46">
        <f>$Y$30</f>
        <v>0.05783</v>
      </c>
      <c r="C297" s="46">
        <f>$Y$31</f>
        <v>0.5942344898888889</v>
      </c>
      <c r="D297" s="46">
        <f>$Y$32</f>
        <v>1.5781084566666665</v>
      </c>
      <c r="E297" s="47">
        <v>0</v>
      </c>
      <c r="F297" s="46">
        <f>$Y$28</f>
        <v>193.64922444749558</v>
      </c>
      <c r="G297" s="48">
        <v>0</v>
      </c>
      <c r="H297" s="59">
        <f t="shared" si="53"/>
        <v>195.87939739405113</v>
      </c>
    </row>
    <row r="298" spans="1:8" ht="15">
      <c r="A298" s="54" t="s">
        <v>128</v>
      </c>
      <c r="B298" s="49">
        <v>0</v>
      </c>
      <c r="C298" s="49">
        <v>0</v>
      </c>
      <c r="D298" s="49">
        <v>0</v>
      </c>
      <c r="E298" s="49">
        <v>0</v>
      </c>
      <c r="F298" s="49">
        <v>0</v>
      </c>
      <c r="G298" s="50">
        <f>$Y$34</f>
        <v>152.90182868593496</v>
      </c>
      <c r="H298" s="60">
        <f t="shared" si="53"/>
        <v>152.90182868593496</v>
      </c>
    </row>
    <row r="299" spans="1:8" ht="15">
      <c r="A299" s="53" t="s">
        <v>129</v>
      </c>
      <c r="B299" s="55">
        <f aca="true" t="shared" si="54" ref="B299:H299">SUM(B293:B298)</f>
        <v>1238.6441674254597</v>
      </c>
      <c r="C299" s="56">
        <f t="shared" si="54"/>
        <v>592.9793104636257</v>
      </c>
      <c r="D299" s="56">
        <f t="shared" si="54"/>
        <v>5608.1236154728285</v>
      </c>
      <c r="E299" s="56">
        <f t="shared" si="54"/>
        <v>91.6396591</v>
      </c>
      <c r="F299" s="56">
        <f t="shared" si="54"/>
        <v>196.62060260594887</v>
      </c>
      <c r="G299" s="57">
        <f t="shared" si="54"/>
        <v>152.99435023213616</v>
      </c>
      <c r="H299" s="61">
        <f t="shared" si="54"/>
        <v>7881.001705299998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299"/>
  <sheetViews>
    <sheetView zoomScalePageLayoutView="0" workbookViewId="0" topLeftCell="A1">
      <selection activeCell="A26" sqref="A26"/>
    </sheetView>
  </sheetViews>
  <sheetFormatPr defaultColWidth="9.140625" defaultRowHeight="15"/>
  <cols>
    <col min="1" max="1" width="43.851562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5" width="7.7109375" style="0" customWidth="1"/>
    <col min="26" max="26" width="11.28125" style="0" customWidth="1"/>
  </cols>
  <sheetData>
    <row r="1" spans="1:25" ht="15">
      <c r="A1" s="40" t="s">
        <v>34</v>
      </c>
      <c r="B1" s="40" t="s">
        <v>0</v>
      </c>
      <c r="C1" s="40"/>
      <c r="D1" s="40"/>
      <c r="E1" s="40"/>
      <c r="F1" s="40"/>
      <c r="G1" s="40"/>
      <c r="H1" s="40"/>
      <c r="I1" s="40"/>
      <c r="J1" s="40"/>
      <c r="K1" s="40"/>
      <c r="L1" s="40"/>
      <c r="M1" s="40"/>
      <c r="N1" s="40"/>
      <c r="O1" s="40"/>
      <c r="P1" s="40"/>
      <c r="Q1" s="40"/>
      <c r="R1" s="40"/>
      <c r="S1" s="40"/>
      <c r="T1" s="40"/>
      <c r="U1" s="40"/>
      <c r="V1" s="40"/>
      <c r="W1" s="40"/>
      <c r="X1" s="40"/>
      <c r="Y1" s="40"/>
    </row>
    <row r="2" spans="1:25"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row>
    <row r="3" spans="1:25" ht="15">
      <c r="A3" s="42" t="s">
        <v>2</v>
      </c>
      <c r="B3" s="69">
        <f>SUM(B4:B9)</f>
        <v>273.96372925884253</v>
      </c>
      <c r="C3" s="69">
        <f aca="true" t="shared" si="0" ref="C3:Y3">SUM(C4:C9)</f>
        <v>274.4129146527875</v>
      </c>
      <c r="D3" s="69">
        <f t="shared" si="0"/>
        <v>274.74910005303263</v>
      </c>
      <c r="E3" s="69">
        <f t="shared" si="0"/>
        <v>275.1032854543578</v>
      </c>
      <c r="F3" s="69">
        <f t="shared" si="0"/>
        <v>275.6604708543028</v>
      </c>
      <c r="G3" s="69">
        <f t="shared" si="0"/>
        <v>276.1476562583879</v>
      </c>
      <c r="H3" s="69">
        <f t="shared" si="0"/>
        <v>276.510841663993</v>
      </c>
      <c r="I3" s="69">
        <f t="shared" si="0"/>
        <v>276.8050180418072</v>
      </c>
      <c r="J3" s="69">
        <f t="shared" si="0"/>
        <v>277.2256516947714</v>
      </c>
      <c r="K3" s="69">
        <f t="shared" si="0"/>
        <v>277.71741414035665</v>
      </c>
      <c r="L3" s="69">
        <f t="shared" si="0"/>
        <v>278.2117903080075</v>
      </c>
      <c r="M3" s="69">
        <f t="shared" si="0"/>
        <v>278.42358683670574</v>
      </c>
      <c r="N3" s="69">
        <f t="shared" si="0"/>
        <v>278.4483917839866</v>
      </c>
      <c r="O3" s="69">
        <f t="shared" si="0"/>
        <v>278.6733220487526</v>
      </c>
      <c r="P3" s="69">
        <f t="shared" si="0"/>
        <v>278.90562277361585</v>
      </c>
      <c r="Q3" s="69">
        <f t="shared" si="0"/>
        <v>279.2492945372317</v>
      </c>
      <c r="R3" s="69">
        <f t="shared" si="0"/>
        <v>279.50347480559833</v>
      </c>
      <c r="S3" s="69">
        <f t="shared" si="0"/>
        <v>279.80089118395</v>
      </c>
      <c r="T3" s="69">
        <f t="shared" si="0"/>
        <v>279.6013994148322</v>
      </c>
      <c r="U3" s="69">
        <f t="shared" si="0"/>
        <v>279.5787327062286</v>
      </c>
      <c r="V3" s="69">
        <f t="shared" si="0"/>
        <v>279.47595380134715</v>
      </c>
      <c r="W3" s="69">
        <f t="shared" si="0"/>
        <v>279.5493094128671</v>
      </c>
      <c r="X3" s="69">
        <f t="shared" si="0"/>
        <v>280.0589937540171</v>
      </c>
      <c r="Y3" s="69">
        <f t="shared" si="0"/>
        <v>280.7326194630457</v>
      </c>
    </row>
    <row r="4" spans="1:25" ht="15">
      <c r="A4" s="44" t="s">
        <v>13</v>
      </c>
      <c r="B4" s="70">
        <f>'[1]Wales 4.1'!C$6</f>
        <v>273.31172927714255</v>
      </c>
      <c r="C4" s="70">
        <f>'[1]Wales 4.1'!D$6</f>
        <v>273.8849146675875</v>
      </c>
      <c r="D4" s="70">
        <f>'[1]Wales 4.1'!E$6</f>
        <v>274.33410006473264</v>
      </c>
      <c r="E4" s="70">
        <f>'[1]Wales 4.1'!F$6</f>
        <v>274.6702854665278</v>
      </c>
      <c r="F4" s="70">
        <f>'[1]Wales 4.1'!G$6</f>
        <v>275.02447087210277</v>
      </c>
      <c r="G4" s="70">
        <f>'[1]Wales 4.1'!H$6</f>
        <v>275.58165627429787</v>
      </c>
      <c r="H4" s="70">
        <f>'[1]Wales 4.1'!I$6</f>
        <v>276.06884167638293</v>
      </c>
      <c r="I4" s="70">
        <f>'[1]Wales 4.1'!J$6</f>
        <v>276.3940180533072</v>
      </c>
      <c r="J4" s="70">
        <f>'[1]Wales 4.1'!K$6</f>
        <v>276.7276517087715</v>
      </c>
      <c r="K4" s="70">
        <f>'[1]Wales 4.1'!L$6</f>
        <v>277.07141415855665</v>
      </c>
      <c r="L4" s="70">
        <f>'[1]Wales 4.1'!M$6</f>
        <v>277.4677903288075</v>
      </c>
      <c r="M4" s="70">
        <f>'[1]Wales 4.1'!N$6</f>
        <v>277.9625868496157</v>
      </c>
      <c r="N4" s="70">
        <f>'[1]Wales 4.1'!O$6</f>
        <v>278.12939179292664</v>
      </c>
      <c r="O4" s="70">
        <f>'[1]Wales 4.1'!P$6</f>
        <v>278.1973220621226</v>
      </c>
      <c r="P4" s="70">
        <f>'[1]Wales 4.1'!Q$6</f>
        <v>278.4656227859558</v>
      </c>
      <c r="Q4" s="70">
        <f>'[1]Wales 4.1'!R$6</f>
        <v>278.65129455397175</v>
      </c>
      <c r="R4" s="70">
        <f>'[1]Wales 4.1'!S$6</f>
        <v>278.9564748208943</v>
      </c>
      <c r="S4" s="70">
        <f>'[1]Wales 4.1'!T$6</f>
        <v>279.22889119999</v>
      </c>
      <c r="T4" s="70">
        <f>'[1]Wales 4.1'!U$6</f>
        <v>279.40739942026016</v>
      </c>
      <c r="U4" s="70">
        <f>'[1]Wales 4.1'!V$6</f>
        <v>279.3897327114886</v>
      </c>
      <c r="V4" s="70">
        <f>'[1]Wales 4.1'!W$6</f>
        <v>279.25895380746715</v>
      </c>
      <c r="W4" s="70">
        <f>'[1]Wales 4.1'!X$6</f>
        <v>279.25130942124713</v>
      </c>
      <c r="X4" s="70">
        <f>'[1]Wales 4.1'!Y$6</f>
        <v>279.30499377511705</v>
      </c>
      <c r="Y4" s="70">
        <f>'[1]Wales 4.1'!Z$6</f>
        <v>279.8266194885457</v>
      </c>
    </row>
    <row r="5" spans="1:25" ht="15">
      <c r="A5" s="44" t="s">
        <v>3</v>
      </c>
      <c r="B5" s="67"/>
      <c r="C5" s="67"/>
      <c r="D5" s="67"/>
      <c r="E5" s="67"/>
      <c r="F5" s="67"/>
      <c r="G5" s="67"/>
      <c r="H5" s="67"/>
      <c r="I5" s="67"/>
      <c r="J5" s="67"/>
      <c r="K5" s="67"/>
      <c r="L5" s="67"/>
      <c r="M5" s="67"/>
      <c r="N5" s="67"/>
      <c r="O5" s="67"/>
      <c r="P5" s="67"/>
      <c r="Q5" s="67"/>
      <c r="R5" s="67"/>
      <c r="S5" s="67"/>
      <c r="T5" s="67"/>
      <c r="U5" s="67"/>
      <c r="V5" s="67"/>
      <c r="W5" s="67"/>
      <c r="X5" s="67"/>
      <c r="Y5" s="67"/>
    </row>
    <row r="6" spans="1:25" ht="15">
      <c r="A6" s="1" t="s">
        <v>4</v>
      </c>
      <c r="B6" s="68">
        <f>'[1]Wales 4.1'!C$20</f>
        <v>0.04440661017737848</v>
      </c>
      <c r="C6" s="68">
        <f>'[1]Wales 4.1'!D$20</f>
        <v>0.0359611812492755</v>
      </c>
      <c r="D6" s="68">
        <f>'[1]Wales 4.1'!E$20</f>
        <v>0.028264943590955823</v>
      </c>
      <c r="E6" s="68">
        <f>'[1]Wales 4.1'!F$20</f>
        <v>0.02949089295407941</v>
      </c>
      <c r="F6" s="68">
        <f>'[1]Wales 4.1'!G$20</f>
        <v>0.04331687741575752</v>
      </c>
      <c r="G6" s="68">
        <f>'[1]Wales 4.1'!H$20</f>
        <v>0.03854929656340365</v>
      </c>
      <c r="H6" s="68">
        <f>'[1]Wales 4.1'!I$20</f>
        <v>0.030103867636662826</v>
      </c>
      <c r="I6" s="68">
        <f>'[1]Wales 4.1'!J$20</f>
        <v>0.027992510405658703</v>
      </c>
      <c r="J6" s="68">
        <f>'[1]Wales 4.1'!K$20</f>
        <v>0.03391793231187132</v>
      </c>
      <c r="K6" s="68">
        <f>'[1]Wales 4.1'!L$20</f>
        <v>0.04399796038581114</v>
      </c>
      <c r="L6" s="68">
        <f>'[1]Wales 4.1'!M$20</f>
        <v>0.031229218916774236</v>
      </c>
      <c r="M6" s="68">
        <f>'[1]Wales 4.1'!N$20</f>
        <v>0.01935036279563341</v>
      </c>
      <c r="N6" s="68">
        <f>'[1]Wales 4.1'!O$20</f>
        <v>0.013389947357221333</v>
      </c>
      <c r="O6" s="68">
        <f>'[1]Wales 4.1'!P$20</f>
        <v>0.01997998414305585</v>
      </c>
      <c r="P6" s="68">
        <f>'[1]Wales 4.1'!Q$20</f>
        <v>0.018468892906135858</v>
      </c>
      <c r="Q6" s="68">
        <f>'[1]Wales 4.1'!R$20</f>
        <v>0.02510090445101167</v>
      </c>
      <c r="R6" s="68">
        <f>'[1]Wales 4.1'!S$20</f>
        <v>0.0229601918647384</v>
      </c>
      <c r="S6" s="68">
        <f>'[1]Wales 4.1'!T$20</f>
        <v>0.024009560778060563</v>
      </c>
      <c r="T6" s="68">
        <f>'[1]Wales 4.1'!U$20</f>
        <v>0.00814310278187976</v>
      </c>
      <c r="U6" s="68">
        <f>'[1]Wales 4.1'!V$20</f>
        <v>0.007933229000021242</v>
      </c>
      <c r="V6" s="68">
        <f>'[1]Wales 4.1'!W$20</f>
        <v>0.0091085221818205</v>
      </c>
      <c r="W6" s="68">
        <f>'[1]Wales 4.1'!X$20</f>
        <v>0.012508477467304033</v>
      </c>
      <c r="X6" s="68">
        <f>'[1]Wales 4.1'!Y$20</f>
        <v>0.03164896648200236</v>
      </c>
      <c r="Y6" s="68">
        <f>'[1]Wales 4.1'!Z$20</f>
        <v>0.03802912948018585</v>
      </c>
    </row>
    <row r="7" spans="1:25" ht="15">
      <c r="A7" s="1" t="s">
        <v>21</v>
      </c>
      <c r="B7" s="68">
        <f>'[1]Wales 4.1'!C$33</f>
        <v>0.5516011720927195</v>
      </c>
      <c r="C7" s="68">
        <f>'[1]Wales 4.1'!D$33</f>
        <v>0.4466954277235964</v>
      </c>
      <c r="D7" s="68">
        <f>'[1]Wales 4.1'!E$33</f>
        <v>0.35109583802116373</v>
      </c>
      <c r="E7" s="68">
        <f>'[1]Wales 4.1'!F$33</f>
        <v>0.3663240912682395</v>
      </c>
      <c r="F7" s="68">
        <f>'[1]Wales 4.1'!G$33</f>
        <v>0.5380649470537687</v>
      </c>
      <c r="G7" s="68">
        <f>'[1]Wales 4.1'!H$33</f>
        <v>0.4788439622566703</v>
      </c>
      <c r="H7" s="68">
        <f>'[1]Wales 4.1'!I$33</f>
        <v>0.3739382179044676</v>
      </c>
      <c r="I7" s="68">
        <f>'[1]Wales 4.1'!J$33</f>
        <v>0.347711781824877</v>
      </c>
      <c r="J7" s="68">
        <f>'[1]Wales 4.1'!K$33</f>
        <v>0.4213150056592369</v>
      </c>
      <c r="K7" s="68">
        <f>'[1]Wales 4.1'!L$33</f>
        <v>0.5465250876290868</v>
      </c>
      <c r="L7" s="68">
        <f>'[1]Wales 4.1'!M$33</f>
        <v>0.6309876067909232</v>
      </c>
      <c r="M7" s="68">
        <f>'[1]Wales 4.1'!N$33</f>
        <v>0.39097484773769153</v>
      </c>
      <c r="N7" s="68">
        <f>'[1]Wales 4.1'!O$33</f>
        <v>0.27054441740940754</v>
      </c>
      <c r="O7" s="68">
        <f>'[1]Wales 4.1'!P$33</f>
        <v>0.40369637203368247</v>
      </c>
      <c r="P7" s="68">
        <f>'[1]Wales 4.1'!Q$33</f>
        <v>0.37316471366054466</v>
      </c>
      <c r="Q7" s="68">
        <f>'[1]Wales 4.1'!R$33</f>
        <v>0.5071647699560038</v>
      </c>
      <c r="R7" s="68">
        <f>'[1]Wales 4.1'!S$33</f>
        <v>0.4639115872478624</v>
      </c>
      <c r="S7" s="68">
        <f>'[1]Wales 4.1'!T$33</f>
        <v>0.4851141277604043</v>
      </c>
      <c r="T7" s="68">
        <f>'[1]Wales 4.1'!U$33</f>
        <v>0.16453171467029312</v>
      </c>
      <c r="U7" s="68">
        <f>'[1]Wales 4.1'!V$33</f>
        <v>0.16029120658406829</v>
      </c>
      <c r="V7" s="68">
        <f>'[1]Wales 4.1'!W$33</f>
        <v>0.1840380519354539</v>
      </c>
      <c r="W7" s="68">
        <f>'[1]Wales 4.1'!X$33</f>
        <v>0.25273428332377973</v>
      </c>
      <c r="X7" s="68">
        <f>'[1]Wales 4.1'!Y$33</f>
        <v>0.6394686229939047</v>
      </c>
      <c r="Y7" s="68">
        <f>'[1]Wales 4.1'!Z$33</f>
        <v>0.7683800694149167</v>
      </c>
    </row>
    <row r="8" spans="1:25" ht="15">
      <c r="A8" s="1" t="s">
        <v>20</v>
      </c>
      <c r="B8" s="68">
        <f>'[1]Wales 4.1'!C$59</f>
        <v>0.04362653309553774</v>
      </c>
      <c r="C8" s="68">
        <f>'[1]Wales 4.1'!D$59</f>
        <v>0.03532946238543006</v>
      </c>
      <c r="D8" s="68">
        <f>'[1]Wales 4.1'!E$59</f>
        <v>0.027768422135551918</v>
      </c>
      <c r="E8" s="68">
        <f>'[1]Wales 4.1'!F$59</f>
        <v>0.028972835628275802</v>
      </c>
      <c r="F8" s="68">
        <f>'[1]Wales 4.1'!G$59</f>
        <v>0.04255594332972926</v>
      </c>
      <c r="G8" s="68">
        <f>'[1]Wales 4.1'!H$59</f>
        <v>0.037872113084410866</v>
      </c>
      <c r="H8" s="68">
        <f>'[1]Wales 4.1'!I$59</f>
        <v>0.029575042375641424</v>
      </c>
      <c r="I8" s="68">
        <f>'[1]Wales 4.1'!J$59</f>
        <v>0.027500774699118182</v>
      </c>
      <c r="J8" s="68">
        <f>'[1]Wales 4.1'!K$59</f>
        <v>0.03332210656533877</v>
      </c>
      <c r="K8" s="68">
        <f>'[1]Wales 4.1'!L$59</f>
        <v>0.04322506192750477</v>
      </c>
      <c r="L8" s="68">
        <f>'[1]Wales 4.1'!M$59</f>
        <v>0.06867923978672844</v>
      </c>
      <c r="M8" s="68">
        <f>'[1]Wales 4.1'!N$59</f>
        <v>0.042555281640030494</v>
      </c>
      <c r="N8" s="68">
        <f>'[1]Wales 4.1'!O$59</f>
        <v>0.029447147164616442</v>
      </c>
      <c r="O8" s="68">
        <f>'[1]Wales 4.1'!P$59</f>
        <v>0.04393994372875287</v>
      </c>
      <c r="P8" s="68">
        <f>'[1]Wales 4.1'!Q$59</f>
        <v>0.04061675470898817</v>
      </c>
      <c r="Q8" s="68">
        <f>'[1]Wales 4.1'!R$59</f>
        <v>0.0552018620846396</v>
      </c>
      <c r="R8" s="68">
        <f>'[1]Wales 4.1'!S$59</f>
        <v>0.050494010971906235</v>
      </c>
      <c r="S8" s="68">
        <f>'[1]Wales 4.1'!T$59</f>
        <v>0.05280178112186924</v>
      </c>
      <c r="T8" s="68">
        <f>'[1]Wales 4.1'!U$59</f>
        <v>0.017908296395600768</v>
      </c>
      <c r="U8" s="68">
        <f>'[1]Wales 4.1'!V$59</f>
        <v>0.017446742367380533</v>
      </c>
      <c r="V8" s="68">
        <f>'[1]Wales 4.1'!W$59</f>
        <v>0.020031444932872552</v>
      </c>
      <c r="W8" s="68">
        <f>'[1]Wales 4.1'!X$59</f>
        <v>0.02750862023265101</v>
      </c>
      <c r="X8" s="68">
        <f>'[1]Wales 4.1'!Y$59</f>
        <v>0.06960234784649211</v>
      </c>
      <c r="Y8" s="68">
        <f>'[1]Wales 4.1'!Z$59</f>
        <v>0.08363359036966941</v>
      </c>
    </row>
    <row r="9" spans="1:25" ht="15">
      <c r="A9" s="1" t="s">
        <v>19</v>
      </c>
      <c r="B9" s="68">
        <f>'[1]Wales 4.1'!C$72</f>
        <v>0.01236566633436434</v>
      </c>
      <c r="C9" s="68">
        <f>'[1]Wales 4.1'!D$72</f>
        <v>0.010013913841698058</v>
      </c>
      <c r="D9" s="68">
        <f>'[1]Wales 4.1'!E$72</f>
        <v>0.007870784552328623</v>
      </c>
      <c r="E9" s="68">
        <f>'[1]Wales 4.1'!F$72</f>
        <v>0.008212167979405327</v>
      </c>
      <c r="F9" s="68">
        <f>'[1]Wales 4.1'!G$72</f>
        <v>0.01206221440074445</v>
      </c>
      <c r="G9" s="68">
        <f>'[1]Wales 4.1'!H$72</f>
        <v>0.010734612185515134</v>
      </c>
      <c r="H9" s="68">
        <f>'[1]Wales 4.1'!I$72</f>
        <v>0.008382859693228167</v>
      </c>
      <c r="I9" s="68">
        <f>'[1]Wales 4.1'!J$72</f>
        <v>0.007794921570346081</v>
      </c>
      <c r="J9" s="68">
        <f>'[1]Wales 4.1'!K$72</f>
        <v>0.009444941463552976</v>
      </c>
      <c r="K9" s="68">
        <f>'[1]Wales 4.1'!L$72</f>
        <v>0.012251871857597378</v>
      </c>
      <c r="L9" s="68">
        <f>'[1]Wales 4.1'!M$72</f>
        <v>0.01310391370557392</v>
      </c>
      <c r="M9" s="68">
        <f>'[1]Wales 4.1'!N$72</f>
        <v>0.008119494916644552</v>
      </c>
      <c r="N9" s="68">
        <f>'[1]Wales 4.1'!O$72</f>
        <v>0.0056184791287546484</v>
      </c>
      <c r="O9" s="68">
        <f>'[1]Wales 4.1'!P$72</f>
        <v>0.008383686724508796</v>
      </c>
      <c r="P9" s="68">
        <f>'[1]Wales 4.1'!Q$72</f>
        <v>0.007749626384331262</v>
      </c>
      <c r="Q9" s="68">
        <f>'[1]Wales 4.1'!R$72</f>
        <v>0.010532446768344868</v>
      </c>
      <c r="R9" s="68">
        <f>'[1]Wales 4.1'!S$72</f>
        <v>0.009634194619492902</v>
      </c>
      <c r="S9" s="68">
        <f>'[1]Wales 4.1'!T$72</f>
        <v>0.010074514299665866</v>
      </c>
      <c r="T9" s="68">
        <f>'[1]Wales 4.1'!U$72</f>
        <v>0.0034168807242263666</v>
      </c>
      <c r="U9" s="68">
        <f>'[1]Wales 4.1'!V$72</f>
        <v>0.0033288167885299385</v>
      </c>
      <c r="V9" s="68">
        <f>'[1]Wales 4.1'!W$72</f>
        <v>0.003821974829853045</v>
      </c>
      <c r="W9" s="68">
        <f>'[1]Wales 4.1'!X$72</f>
        <v>0.0052486105962652315</v>
      </c>
      <c r="X9" s="68">
        <f>'[1]Wales 4.1'!Y$72</f>
        <v>0.013280041577600836</v>
      </c>
      <c r="Y9" s="68">
        <f>'[1]Wales 4.1'!Z$72</f>
        <v>0.015957185235227992</v>
      </c>
    </row>
    <row r="10" spans="1:25" ht="15">
      <c r="A10" s="42" t="s">
        <v>14</v>
      </c>
      <c r="B10" s="69">
        <f>SUM(B11:B15)</f>
        <v>239.3440558325352</v>
      </c>
      <c r="C10" s="69">
        <f aca="true" t="shared" si="1" ref="C10:Y10">SUM(C11:C15)</f>
        <v>241.34669071179718</v>
      </c>
      <c r="D10" s="69">
        <f t="shared" si="1"/>
        <v>243.11308227039962</v>
      </c>
      <c r="E10" s="69">
        <f t="shared" si="1"/>
        <v>244.67501273549132</v>
      </c>
      <c r="F10" s="69">
        <f t="shared" si="1"/>
        <v>246.93064318303377</v>
      </c>
      <c r="G10" s="69">
        <f t="shared" si="1"/>
        <v>249.94557041323318</v>
      </c>
      <c r="H10" s="69">
        <f t="shared" si="1"/>
        <v>255.26233656746984</v>
      </c>
      <c r="I10" s="69">
        <f t="shared" si="1"/>
        <v>263.1759356858586</v>
      </c>
      <c r="J10" s="69">
        <f t="shared" si="1"/>
        <v>267.73551641467884</v>
      </c>
      <c r="K10" s="69">
        <f t="shared" si="1"/>
        <v>269.2930198404151</v>
      </c>
      <c r="L10" s="69">
        <f t="shared" si="1"/>
        <v>263.52392174617825</v>
      </c>
      <c r="M10" s="69">
        <f t="shared" si="1"/>
        <v>252.63549939530046</v>
      </c>
      <c r="N10" s="69">
        <f t="shared" si="1"/>
        <v>244.44411782408133</v>
      </c>
      <c r="O10" s="69">
        <f t="shared" si="1"/>
        <v>237.49646102675007</v>
      </c>
      <c r="P10" s="69">
        <f t="shared" si="1"/>
        <v>231.40285479343015</v>
      </c>
      <c r="Q10" s="69">
        <f t="shared" si="1"/>
        <v>223.17417700871937</v>
      </c>
      <c r="R10" s="69">
        <f t="shared" si="1"/>
        <v>212.43088558607417</v>
      </c>
      <c r="S10" s="69">
        <f t="shared" si="1"/>
        <v>205.26699912267912</v>
      </c>
      <c r="T10" s="69">
        <f t="shared" si="1"/>
        <v>203.23027114988076</v>
      </c>
      <c r="U10" s="69">
        <f t="shared" si="1"/>
        <v>203.0860143078333</v>
      </c>
      <c r="V10" s="69">
        <f t="shared" si="1"/>
        <v>202.09714914468685</v>
      </c>
      <c r="W10" s="69">
        <f t="shared" si="1"/>
        <v>201.06265706715521</v>
      </c>
      <c r="X10" s="69">
        <f t="shared" si="1"/>
        <v>196.59329472275897</v>
      </c>
      <c r="Y10" s="69">
        <f t="shared" si="1"/>
        <v>188.237812541371</v>
      </c>
    </row>
    <row r="11" spans="1:25" ht="15">
      <c r="A11" s="44" t="s">
        <v>27</v>
      </c>
      <c r="B11" s="70">
        <f>'[1]Wales 4.1'!C$19</f>
        <v>231.3469933325352</v>
      </c>
      <c r="C11" s="70">
        <f>'[1]Wales 4.1'!D$19</f>
        <v>233.34962821179718</v>
      </c>
      <c r="D11" s="70">
        <f>'[1]Wales 4.1'!E$19</f>
        <v>235.11601977039962</v>
      </c>
      <c r="E11" s="70">
        <f>'[1]Wales 4.1'!F$19</f>
        <v>236.67795023549132</v>
      </c>
      <c r="F11" s="70">
        <f>'[1]Wales 4.1'!G$19</f>
        <v>238.93358068303377</v>
      </c>
      <c r="G11" s="70">
        <f>'[1]Wales 4.1'!H$19</f>
        <v>241.9485079132332</v>
      </c>
      <c r="H11" s="70">
        <f>'[1]Wales 4.1'!I$19</f>
        <v>247.26527406746985</v>
      </c>
      <c r="I11" s="70">
        <f>'[1]Wales 4.1'!J$19</f>
        <v>255.1788731858586</v>
      </c>
      <c r="J11" s="70">
        <f>'[1]Wales 4.1'!K$19</f>
        <v>259.73845391467887</v>
      </c>
      <c r="K11" s="70">
        <f>'[1]Wales 4.1'!L$19</f>
        <v>261.29595734041516</v>
      </c>
      <c r="L11" s="70">
        <f>'[1]Wales 4.1'!M$19</f>
        <v>259.50965134606713</v>
      </c>
      <c r="M11" s="70">
        <f>'[1]Wales 4.1'!N$19</f>
        <v>248.62122899518934</v>
      </c>
      <c r="N11" s="70">
        <f>'[1]Wales 4.1'!O$19</f>
        <v>240.42984742397022</v>
      </c>
      <c r="O11" s="70">
        <f>'[1]Wales 4.1'!P$19</f>
        <v>233.48219062663895</v>
      </c>
      <c r="P11" s="70">
        <f>'[1]Wales 4.1'!Q$19</f>
        <v>227.38858439331904</v>
      </c>
      <c r="Q11" s="70">
        <f>'[1]Wales 4.1'!R$19</f>
        <v>219.15990660860825</v>
      </c>
      <c r="R11" s="70">
        <f>'[1]Wales 4.1'!S$19</f>
        <v>208.41661518596305</v>
      </c>
      <c r="S11" s="70">
        <f>'[1]Wales 4.1'!T$19</f>
        <v>201.252728722568</v>
      </c>
      <c r="T11" s="70">
        <f>'[1]Wales 4.1'!U$19</f>
        <v>199.21600074976965</v>
      </c>
      <c r="U11" s="70">
        <f>'[1]Wales 4.1'!V$19</f>
        <v>199.07174390772218</v>
      </c>
      <c r="V11" s="70">
        <f>'[1]Wales 4.1'!W$19</f>
        <v>198.08287874457574</v>
      </c>
      <c r="W11" s="70">
        <f>'[1]Wales 4.1'!X$19</f>
        <v>197.0483866670441</v>
      </c>
      <c r="X11" s="70">
        <f>'[1]Wales 4.1'!Y$19</f>
        <v>192.57902432264785</v>
      </c>
      <c r="Y11" s="70">
        <f>'[1]Wales 4.1'!Z$19</f>
        <v>184.22354214125988</v>
      </c>
    </row>
    <row r="12" spans="1:25"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1" t="s">
        <v>26</v>
      </c>
      <c r="B13" s="68">
        <f>'[1]Wales 4.1'!C$8</f>
        <v>0</v>
      </c>
      <c r="C13" s="68">
        <f>'[1]Wales 4.1'!D$8</f>
        <v>0</v>
      </c>
      <c r="D13" s="68">
        <f>'[1]Wales 4.1'!E$8</f>
        <v>0</v>
      </c>
      <c r="E13" s="68">
        <f>'[1]Wales 4.1'!F$8</f>
        <v>0</v>
      </c>
      <c r="F13" s="68">
        <f>'[1]Wales 4.1'!G$8</f>
        <v>0</v>
      </c>
      <c r="G13" s="68">
        <f>'[1]Wales 4.1'!H$8</f>
        <v>0</v>
      </c>
      <c r="H13" s="68">
        <f>'[1]Wales 4.1'!I$8</f>
        <v>0</v>
      </c>
      <c r="I13" s="68">
        <f>'[1]Wales 4.1'!J$8</f>
        <v>0</v>
      </c>
      <c r="J13" s="68">
        <f>'[1]Wales 4.1'!K$8</f>
        <v>0</v>
      </c>
      <c r="K13" s="68">
        <f>'[1]Wales 4.1'!L$8</f>
        <v>0</v>
      </c>
      <c r="L13" s="68">
        <f>'[1]Wales 4.1'!M$8</f>
        <v>0</v>
      </c>
      <c r="M13" s="68">
        <f>'[1]Wales 4.1'!N$8</f>
        <v>0</v>
      </c>
      <c r="N13" s="68">
        <f>'[1]Wales 4.1'!O$8</f>
        <v>0</v>
      </c>
      <c r="O13" s="68">
        <f>'[1]Wales 4.1'!P$8</f>
        <v>0</v>
      </c>
      <c r="P13" s="68">
        <f>'[1]Wales 4.1'!Q$8</f>
        <v>0</v>
      </c>
      <c r="Q13" s="68">
        <f>'[1]Wales 4.1'!R$8</f>
        <v>0</v>
      </c>
      <c r="R13" s="68">
        <f>'[1]Wales 4.1'!S$8</f>
        <v>0</v>
      </c>
      <c r="S13" s="68">
        <f>'[1]Wales 4.1'!T$8</f>
        <v>0</v>
      </c>
      <c r="T13" s="68">
        <f>'[1]Wales 4.1'!U$8</f>
        <v>0</v>
      </c>
      <c r="U13" s="68">
        <f>'[1]Wales 4.1'!V$8</f>
        <v>0</v>
      </c>
      <c r="V13" s="68">
        <f>'[1]Wales 4.1'!W$8</f>
        <v>0</v>
      </c>
      <c r="W13" s="68">
        <f>'[1]Wales 4.1'!X$8</f>
        <v>0</v>
      </c>
      <c r="X13" s="68">
        <f>'[1]Wales 4.1'!Y$8</f>
        <v>0</v>
      </c>
      <c r="Y13" s="68">
        <f>'[1]Wales 4.1'!Z$8</f>
        <v>0</v>
      </c>
    </row>
    <row r="14" spans="1:25" ht="15">
      <c r="A14" s="1" t="s">
        <v>16</v>
      </c>
      <c r="B14" s="68">
        <f>'[1]Wales 4.1'!C$35</f>
        <v>7.951125</v>
      </c>
      <c r="C14" s="68">
        <f>'[1]Wales 4.1'!D$35</f>
        <v>7.951125</v>
      </c>
      <c r="D14" s="68">
        <f>'[1]Wales 4.1'!E$35</f>
        <v>7.951125</v>
      </c>
      <c r="E14" s="68">
        <f>'[1]Wales 4.1'!F$35</f>
        <v>7.951125</v>
      </c>
      <c r="F14" s="68">
        <f>'[1]Wales 4.1'!G$35</f>
        <v>7.951125</v>
      </c>
      <c r="G14" s="68">
        <f>'[1]Wales 4.1'!H$35</f>
        <v>7.951125</v>
      </c>
      <c r="H14" s="68">
        <f>'[1]Wales 4.1'!I$35</f>
        <v>7.951125</v>
      </c>
      <c r="I14" s="68">
        <f>'[1]Wales 4.1'!J$35</f>
        <v>7.951125</v>
      </c>
      <c r="J14" s="68">
        <f>'[1]Wales 4.1'!K$35</f>
        <v>7.951125</v>
      </c>
      <c r="K14" s="68">
        <f>'[1]Wales 4.1'!L$35</f>
        <v>7.951125</v>
      </c>
      <c r="L14" s="68">
        <f>'[1]Wales 4.1'!M$35</f>
        <v>3.9867677038888885</v>
      </c>
      <c r="M14" s="68">
        <f>'[1]Wales 4.1'!N$35</f>
        <v>3.9867677038888885</v>
      </c>
      <c r="N14" s="68">
        <f>'[1]Wales 4.1'!O$35</f>
        <v>3.9867677038888885</v>
      </c>
      <c r="O14" s="68">
        <f>'[1]Wales 4.1'!P$35</f>
        <v>3.9867677038888885</v>
      </c>
      <c r="P14" s="68">
        <f>'[1]Wales 4.1'!Q$35</f>
        <v>3.9867677038888885</v>
      </c>
      <c r="Q14" s="68">
        <f>'[1]Wales 4.1'!R$35</f>
        <v>3.9867677038888885</v>
      </c>
      <c r="R14" s="68">
        <f>'[1]Wales 4.1'!S$35</f>
        <v>3.9867677038888885</v>
      </c>
      <c r="S14" s="68">
        <f>'[1]Wales 4.1'!T$35</f>
        <v>3.9867677038888885</v>
      </c>
      <c r="T14" s="68">
        <f>'[1]Wales 4.1'!U$35</f>
        <v>3.9867677038888885</v>
      </c>
      <c r="U14" s="68">
        <f>'[1]Wales 4.1'!V$35</f>
        <v>3.9867677038888885</v>
      </c>
      <c r="V14" s="68">
        <f>'[1]Wales 4.1'!W$35</f>
        <v>3.9867677038888885</v>
      </c>
      <c r="W14" s="68">
        <f>'[1]Wales 4.1'!X$35</f>
        <v>3.9867677038888885</v>
      </c>
      <c r="X14" s="68">
        <f>'[1]Wales 4.1'!Y$35</f>
        <v>3.9867677038888885</v>
      </c>
      <c r="Y14" s="68">
        <f>'[1]Wales 4.1'!Z$35</f>
        <v>3.9867677038888885</v>
      </c>
    </row>
    <row r="15" spans="1:25" ht="15">
      <c r="A15" s="1" t="s">
        <v>32</v>
      </c>
      <c r="B15" s="68">
        <f>'[1]Wales 4.1'!C$61</f>
        <v>0.0459375</v>
      </c>
      <c r="C15" s="68">
        <f>'[1]Wales 4.1'!D$61</f>
        <v>0.0459375</v>
      </c>
      <c r="D15" s="68">
        <f>'[1]Wales 4.1'!E$61</f>
        <v>0.0459375</v>
      </c>
      <c r="E15" s="68">
        <f>'[1]Wales 4.1'!F$61</f>
        <v>0.0459375</v>
      </c>
      <c r="F15" s="68">
        <f>'[1]Wales 4.1'!G$61</f>
        <v>0.0459375</v>
      </c>
      <c r="G15" s="68">
        <f>'[1]Wales 4.1'!H$61</f>
        <v>0.0459375</v>
      </c>
      <c r="H15" s="68">
        <f>'[1]Wales 4.1'!I$61</f>
        <v>0.0459375</v>
      </c>
      <c r="I15" s="68">
        <f>'[1]Wales 4.1'!J$61</f>
        <v>0.0459375</v>
      </c>
      <c r="J15" s="68">
        <f>'[1]Wales 4.1'!K$61</f>
        <v>0.0459375</v>
      </c>
      <c r="K15" s="68">
        <f>'[1]Wales 4.1'!L$61</f>
        <v>0.0459375</v>
      </c>
      <c r="L15" s="68">
        <f>'[1]Wales 4.1'!M$61</f>
        <v>0.027502696222222223</v>
      </c>
      <c r="M15" s="68">
        <f>'[1]Wales 4.1'!N$61</f>
        <v>0.027502696222222223</v>
      </c>
      <c r="N15" s="68">
        <f>'[1]Wales 4.1'!O$61</f>
        <v>0.027502696222222223</v>
      </c>
      <c r="O15" s="68">
        <f>'[1]Wales 4.1'!P$61</f>
        <v>0.027502696222222223</v>
      </c>
      <c r="P15" s="68">
        <f>'[1]Wales 4.1'!Q$61</f>
        <v>0.027502696222222223</v>
      </c>
      <c r="Q15" s="68">
        <f>'[1]Wales 4.1'!R$61</f>
        <v>0.027502696222222223</v>
      </c>
      <c r="R15" s="68">
        <f>'[1]Wales 4.1'!S$61</f>
        <v>0.027502696222222223</v>
      </c>
      <c r="S15" s="68">
        <f>'[1]Wales 4.1'!T$61</f>
        <v>0.027502696222222223</v>
      </c>
      <c r="T15" s="68">
        <f>'[1]Wales 4.1'!U$61</f>
        <v>0.027502696222222223</v>
      </c>
      <c r="U15" s="68">
        <f>'[1]Wales 4.1'!V$61</f>
        <v>0.027502696222222223</v>
      </c>
      <c r="V15" s="68">
        <f>'[1]Wales 4.1'!W$61</f>
        <v>0.027502696222222223</v>
      </c>
      <c r="W15" s="68">
        <f>'[1]Wales 4.1'!X$61</f>
        <v>0.027502696222222223</v>
      </c>
      <c r="X15" s="68">
        <f>'[1]Wales 4.1'!Y$61</f>
        <v>0.027502696222222223</v>
      </c>
      <c r="Y15" s="68">
        <f>'[1]Wales 4.1'!Z$61</f>
        <v>0.027502696222222223</v>
      </c>
    </row>
    <row r="16" spans="1:25" ht="15">
      <c r="A16" s="42" t="s">
        <v>7</v>
      </c>
      <c r="B16" s="69">
        <f>SUM(B17:B22)</f>
        <v>1408.584481717352</v>
      </c>
      <c r="C16" s="69">
        <f aca="true" t="shared" si="2" ref="C16:Y16">SUM(C17:C22)</f>
        <v>1404.73098157493</v>
      </c>
      <c r="D16" s="69">
        <f t="shared" si="2"/>
        <v>1401.9629983106333</v>
      </c>
      <c r="E16" s="69">
        <f t="shared" si="2"/>
        <v>1399.1276970731674</v>
      </c>
      <c r="F16" s="69">
        <f t="shared" si="2"/>
        <v>1395.4121257403503</v>
      </c>
      <c r="G16" s="69">
        <f t="shared" si="2"/>
        <v>1391.0032898763884</v>
      </c>
      <c r="H16" s="69">
        <f t="shared" si="2"/>
        <v>1384.4233060862807</v>
      </c>
      <c r="I16" s="69">
        <f t="shared" si="2"/>
        <v>1375.3319799499186</v>
      </c>
      <c r="J16" s="69">
        <f t="shared" si="2"/>
        <v>1369.4833312625244</v>
      </c>
      <c r="K16" s="69">
        <f t="shared" si="2"/>
        <v>1366.5361004511278</v>
      </c>
      <c r="L16" s="69">
        <f t="shared" si="2"/>
        <v>1371.3446349129424</v>
      </c>
      <c r="M16" s="69">
        <f t="shared" si="2"/>
        <v>1381.1640987088965</v>
      </c>
      <c r="N16" s="69">
        <f t="shared" si="2"/>
        <v>1388.4877776161695</v>
      </c>
      <c r="O16" s="69">
        <f t="shared" si="2"/>
        <v>1394.3840253664678</v>
      </c>
      <c r="P16" s="69">
        <f t="shared" si="2"/>
        <v>1399.4061237010128</v>
      </c>
      <c r="Q16" s="69">
        <f t="shared" si="2"/>
        <v>1406.4612257424021</v>
      </c>
      <c r="R16" s="69">
        <f t="shared" si="2"/>
        <v>1416.1107088799517</v>
      </c>
      <c r="S16" s="69">
        <f t="shared" si="2"/>
        <v>1422.1472938267736</v>
      </c>
      <c r="T16" s="69">
        <f t="shared" si="2"/>
        <v>1423.5365967554421</v>
      </c>
      <c r="U16" s="69">
        <f t="shared" si="2"/>
        <v>1423.2095726416985</v>
      </c>
      <c r="V16" s="69">
        <f t="shared" si="2"/>
        <v>1423.4718444298444</v>
      </c>
      <c r="W16" s="69">
        <f t="shared" si="2"/>
        <v>1422.9402462708213</v>
      </c>
      <c r="X16" s="69">
        <f t="shared" si="2"/>
        <v>1425.4270543396715</v>
      </c>
      <c r="Y16" s="69">
        <f t="shared" si="2"/>
        <v>1432.2084997750442</v>
      </c>
    </row>
    <row r="17" spans="1:25" ht="15">
      <c r="A17" s="44" t="s">
        <v>24</v>
      </c>
      <c r="B17" s="70">
        <f>'[1]Wales 4.1'!C$32</f>
        <v>1402.4831433374138</v>
      </c>
      <c r="C17" s="70">
        <f>'[1]Wales 4.1'!D$32</f>
        <v>1398.6296431949918</v>
      </c>
      <c r="D17" s="70">
        <f>'[1]Wales 4.1'!E$32</f>
        <v>1395.8616599306952</v>
      </c>
      <c r="E17" s="70">
        <f>'[1]Wales 4.1'!F$32</f>
        <v>1393.0263586932292</v>
      </c>
      <c r="F17" s="70">
        <f>'[1]Wales 4.1'!G$32</f>
        <v>1389.3107873604122</v>
      </c>
      <c r="G17" s="70">
        <f>'[1]Wales 4.1'!H$32</f>
        <v>1384.9019514964502</v>
      </c>
      <c r="H17" s="70">
        <f>'[1]Wales 4.1'!I$32</f>
        <v>1378.3219677063425</v>
      </c>
      <c r="I17" s="70">
        <f>'[1]Wales 4.1'!J$32</f>
        <v>1369.1546235169185</v>
      </c>
      <c r="J17" s="70">
        <f>'[1]Wales 4.1'!K$32</f>
        <v>1363.3848893855245</v>
      </c>
      <c r="K17" s="70">
        <f>'[1]Wales 4.1'!L$32</f>
        <v>1360.4403799971278</v>
      </c>
      <c r="L17" s="70">
        <f>'[1]Wales 4.1'!M$32</f>
        <v>1366.8647920366166</v>
      </c>
      <c r="M17" s="70">
        <f>'[1]Wales 4.1'!N$32</f>
        <v>1376.7628208999815</v>
      </c>
      <c r="N17" s="70">
        <f>'[1]Wales 4.1'!O$32</f>
        <v>1384.2662037536484</v>
      </c>
      <c r="O17" s="70">
        <f>'[1]Wales 4.1'!P$32</f>
        <v>1390.1701370788655</v>
      </c>
      <c r="P17" s="70">
        <f>'[1]Wales 4.1'!Q$32</f>
        <v>1395.099272381251</v>
      </c>
      <c r="Q17" s="70">
        <f>'[1]Wales 4.1'!R$32</f>
        <v>1402.053430929427</v>
      </c>
      <c r="R17" s="70">
        <f>'[1]Wales 4.1'!S$32</f>
        <v>1411.7188941026498</v>
      </c>
      <c r="S17" s="70">
        <f>'[1]Wales 4.1'!T$32</f>
        <v>1417.892894765543</v>
      </c>
      <c r="T17" s="70">
        <f>'[1]Wales 4.1'!U$32</f>
        <v>1419.0284013520754</v>
      </c>
      <c r="U17" s="70">
        <f>'[1]Wales 4.1'!V$32</f>
        <v>1418.927611653254</v>
      </c>
      <c r="V17" s="70">
        <f>'[1]Wales 4.1'!W$32</f>
        <v>1419.2274553923999</v>
      </c>
      <c r="W17" s="70">
        <f>'[1]Wales 4.1'!X$32</f>
        <v>1418.6598918523769</v>
      </c>
      <c r="X17" s="70">
        <f>'[1]Wales 4.1'!Y$32</f>
        <v>1421.069785443227</v>
      </c>
      <c r="Y17" s="70">
        <f>'[1]Wales 4.1'!Z$32</f>
        <v>1427.911078990933</v>
      </c>
    </row>
    <row r="18" spans="1:25"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1" t="s">
        <v>12</v>
      </c>
      <c r="B19" s="68">
        <f>'[1]Wales 4.1'!C$9</f>
        <v>0.026463379938221433</v>
      </c>
      <c r="C19" s="68">
        <f>'[1]Wales 4.1'!D$9</f>
        <v>0.026463379938221433</v>
      </c>
      <c r="D19" s="68">
        <f>'[1]Wales 4.1'!E$9</f>
        <v>0.026463379938221433</v>
      </c>
      <c r="E19" s="68">
        <f>'[1]Wales 4.1'!F$9</f>
        <v>0.026463379938221433</v>
      </c>
      <c r="F19" s="68">
        <f>'[1]Wales 4.1'!G$9</f>
        <v>0.026463379938221433</v>
      </c>
      <c r="G19" s="68">
        <f>'[1]Wales 4.1'!H$9</f>
        <v>0.026463379938221433</v>
      </c>
      <c r="H19" s="68">
        <f>'[1]Wales 4.1'!I$9</f>
        <v>0.026463379938221433</v>
      </c>
      <c r="I19" s="68">
        <f>'[1]Wales 4.1'!J$9</f>
        <v>0.10248143300000001</v>
      </c>
      <c r="J19" s="68">
        <f>'[1]Wales 4.1'!K$9</f>
        <v>0.023566877</v>
      </c>
      <c r="K19" s="68">
        <f>'[1]Wales 4.1'!L$9</f>
        <v>0.020845454</v>
      </c>
      <c r="L19" s="68">
        <f>'[1]Wales 4.1'!M$9</f>
        <v>0.41437955988128294</v>
      </c>
      <c r="M19" s="68">
        <f>'[1]Wales 4.1'!N$9</f>
        <v>0.33581449247050055</v>
      </c>
      <c r="N19" s="68">
        <f>'[1]Wales 4.1'!O$9</f>
        <v>0.15611054607668987</v>
      </c>
      <c r="O19" s="68">
        <f>'[1]Wales 4.1'!P$9</f>
        <v>0.14842497115762954</v>
      </c>
      <c r="P19" s="68">
        <f>'[1]Wales 4.1'!Q$9</f>
        <v>0.2413880033172306</v>
      </c>
      <c r="Q19" s="68">
        <f>'[1]Wales 4.1'!R$9</f>
        <v>0.3423314965306547</v>
      </c>
      <c r="R19" s="68">
        <f>'[1]Wales 4.1'!S$9</f>
        <v>0.32635146085747935</v>
      </c>
      <c r="S19" s="68">
        <f>'[1]Wales 4.1'!T$9</f>
        <v>0.1889357447862695</v>
      </c>
      <c r="T19" s="68">
        <f>'[1]Wales 4.1'!U$9</f>
        <v>0.442732086922263</v>
      </c>
      <c r="U19" s="68">
        <f>'[1]Wales 4.1'!V$9</f>
        <v>0.216497672</v>
      </c>
      <c r="V19" s="68">
        <f>'[1]Wales 4.1'!W$9</f>
        <v>0.178925721</v>
      </c>
      <c r="W19" s="68">
        <f>'[1]Wales 4.1'!X$9</f>
        <v>0.214891102</v>
      </c>
      <c r="X19" s="68">
        <f>'[1]Wales 4.1'!Y$9</f>
        <v>0.29180558</v>
      </c>
      <c r="Y19" s="68">
        <f>'[1]Wales 4.1'!Z$9</f>
        <v>0.23195746766666667</v>
      </c>
    </row>
    <row r="20" spans="1:25" ht="15">
      <c r="A20" s="1" t="s">
        <v>28</v>
      </c>
      <c r="B20" s="68">
        <f>'[1]Wales 4.1'!C$22</f>
        <v>5.4857499999999995</v>
      </c>
      <c r="C20" s="68">
        <f>'[1]Wales 4.1'!D$22</f>
        <v>5.4857499999999995</v>
      </c>
      <c r="D20" s="68">
        <f>'[1]Wales 4.1'!E$22</f>
        <v>5.4857499999999995</v>
      </c>
      <c r="E20" s="68">
        <f>'[1]Wales 4.1'!F$22</f>
        <v>5.4857499999999995</v>
      </c>
      <c r="F20" s="68">
        <f>'[1]Wales 4.1'!G$22</f>
        <v>5.4857499999999995</v>
      </c>
      <c r="G20" s="68">
        <f>'[1]Wales 4.1'!H$22</f>
        <v>5.4857499999999995</v>
      </c>
      <c r="H20" s="68">
        <f>'[1]Wales 4.1'!I$22</f>
        <v>5.4857499999999995</v>
      </c>
      <c r="I20" s="68">
        <f>'[1]Wales 4.1'!J$22</f>
        <v>5.4857499999999995</v>
      </c>
      <c r="J20" s="68">
        <f>'[1]Wales 4.1'!K$22</f>
        <v>5.4857499999999995</v>
      </c>
      <c r="K20" s="68">
        <f>'[1]Wales 4.1'!L$22</f>
        <v>5.4857499999999995</v>
      </c>
      <c r="L20" s="68">
        <f>'[1]Wales 4.1'!M$22</f>
        <v>3.528472741555556</v>
      </c>
      <c r="M20" s="68">
        <f>'[1]Wales 4.1'!N$22</f>
        <v>3.528472741555556</v>
      </c>
      <c r="N20" s="68">
        <f>'[1]Wales 4.1'!O$22</f>
        <v>3.528472741555556</v>
      </c>
      <c r="O20" s="68">
        <f>'[1]Wales 4.1'!P$22</f>
        <v>3.528472741555556</v>
      </c>
      <c r="P20" s="68">
        <f>'[1]Wales 4.1'!Q$22</f>
        <v>3.528472741555556</v>
      </c>
      <c r="Q20" s="68">
        <f>'[1]Wales 4.1'!R$22</f>
        <v>3.528472741555556</v>
      </c>
      <c r="R20" s="68">
        <f>'[1]Wales 4.1'!S$22</f>
        <v>3.528472741555556</v>
      </c>
      <c r="S20" s="68">
        <f>'[1]Wales 4.1'!T$22</f>
        <v>3.528472741555556</v>
      </c>
      <c r="T20" s="68">
        <f>'[1]Wales 4.1'!U$22</f>
        <v>3.528472741555556</v>
      </c>
      <c r="U20" s="68">
        <f>'[1]Wales 4.1'!V$22</f>
        <v>3.528472741555556</v>
      </c>
      <c r="V20" s="68">
        <f>'[1]Wales 4.1'!W$22</f>
        <v>3.528472741555556</v>
      </c>
      <c r="W20" s="68">
        <f>'[1]Wales 4.1'!X$22</f>
        <v>3.528472741555556</v>
      </c>
      <c r="X20" s="68">
        <f>'[1]Wales 4.1'!Y$22</f>
        <v>3.528472741555556</v>
      </c>
      <c r="Y20" s="68">
        <f>'[1]Wales 4.1'!Z$22</f>
        <v>3.528472741555556</v>
      </c>
    </row>
    <row r="21" spans="1:25" ht="15">
      <c r="A21" s="1" t="s">
        <v>9</v>
      </c>
      <c r="B21" s="68">
        <f>'[1]Wales 4.1'!C$49</f>
        <v>0</v>
      </c>
      <c r="C21" s="68">
        <f>'[1]Wales 4.1'!D$49</f>
        <v>0</v>
      </c>
      <c r="D21" s="68">
        <f>'[1]Wales 4.1'!E$49</f>
        <v>0</v>
      </c>
      <c r="E21" s="68">
        <f>'[1]Wales 4.1'!F$49</f>
        <v>0</v>
      </c>
      <c r="F21" s="68">
        <f>'[1]Wales 4.1'!G$49</f>
        <v>0</v>
      </c>
      <c r="G21" s="68">
        <f>'[1]Wales 4.1'!H$49</f>
        <v>0</v>
      </c>
      <c r="H21" s="68">
        <f>'[1]Wales 4.1'!I$49</f>
        <v>0</v>
      </c>
      <c r="I21" s="68">
        <f>'[1]Wales 4.1'!J$49</f>
        <v>0</v>
      </c>
      <c r="J21" s="68">
        <f>'[1]Wales 4.1'!K$49</f>
        <v>0</v>
      </c>
      <c r="K21" s="68">
        <f>'[1]Wales 4.1'!L$49</f>
        <v>0</v>
      </c>
      <c r="L21" s="68">
        <f>'[1]Wales 4.1'!M$49</f>
        <v>0</v>
      </c>
      <c r="M21" s="68">
        <f>'[1]Wales 4.1'!N$49</f>
        <v>0</v>
      </c>
      <c r="N21" s="68">
        <f>'[1]Wales 4.1'!O$49</f>
        <v>0</v>
      </c>
      <c r="O21" s="68">
        <f>'[1]Wales 4.1'!P$49</f>
        <v>0</v>
      </c>
      <c r="P21" s="68">
        <f>'[1]Wales 4.1'!Q$49</f>
        <v>0</v>
      </c>
      <c r="Q21" s="68">
        <f>'[1]Wales 4.1'!R$49</f>
        <v>0</v>
      </c>
      <c r="R21" s="68">
        <f>'[1]Wales 4.1'!S$49</f>
        <v>0</v>
      </c>
      <c r="S21" s="68">
        <f>'[1]Wales 4.1'!T$49</f>
        <v>0</v>
      </c>
      <c r="T21" s="68">
        <f>'[1]Wales 4.1'!U$49</f>
        <v>0</v>
      </c>
      <c r="U21" s="68">
        <f>'[1]Wales 4.1'!V$49</f>
        <v>0</v>
      </c>
      <c r="V21" s="68">
        <f>'[1]Wales 4.1'!W$49</f>
        <v>0</v>
      </c>
      <c r="W21" s="68">
        <f>'[1]Wales 4.1'!X$49</f>
        <v>0</v>
      </c>
      <c r="X21" s="68">
        <f>'[1]Wales 4.1'!Y$49</f>
        <v>0</v>
      </c>
      <c r="Y21" s="68">
        <f>'[1]Wales 4.1'!Z$49</f>
        <v>0</v>
      </c>
    </row>
    <row r="22" spans="1:25" ht="15">
      <c r="A22" s="1" t="s">
        <v>31</v>
      </c>
      <c r="B22" s="68">
        <f>'[1]Wales 4.1'!C$62</f>
        <v>0.589125</v>
      </c>
      <c r="C22" s="68">
        <f>'[1]Wales 4.1'!D$62</f>
        <v>0.589125</v>
      </c>
      <c r="D22" s="68">
        <f>'[1]Wales 4.1'!E$62</f>
        <v>0.589125</v>
      </c>
      <c r="E22" s="68">
        <f>'[1]Wales 4.1'!F$62</f>
        <v>0.589125</v>
      </c>
      <c r="F22" s="68">
        <f>'[1]Wales 4.1'!G$62</f>
        <v>0.589125</v>
      </c>
      <c r="G22" s="68">
        <f>'[1]Wales 4.1'!H$62</f>
        <v>0.589125</v>
      </c>
      <c r="H22" s="68">
        <f>'[1]Wales 4.1'!I$62</f>
        <v>0.589125</v>
      </c>
      <c r="I22" s="68">
        <f>'[1]Wales 4.1'!J$62</f>
        <v>0.589125</v>
      </c>
      <c r="J22" s="68">
        <f>'[1]Wales 4.1'!K$62</f>
        <v>0.589125</v>
      </c>
      <c r="K22" s="68">
        <f>'[1]Wales 4.1'!L$62</f>
        <v>0.589125</v>
      </c>
      <c r="L22" s="68">
        <f>'[1]Wales 4.1'!M$62</f>
        <v>0.5369905748888888</v>
      </c>
      <c r="M22" s="68">
        <f>'[1]Wales 4.1'!N$62</f>
        <v>0.5369905748888888</v>
      </c>
      <c r="N22" s="68">
        <f>'[1]Wales 4.1'!O$62</f>
        <v>0.5369905748888888</v>
      </c>
      <c r="O22" s="68">
        <f>'[1]Wales 4.1'!P$62</f>
        <v>0.5369905748888888</v>
      </c>
      <c r="P22" s="68">
        <f>'[1]Wales 4.1'!Q$62</f>
        <v>0.5369905748888888</v>
      </c>
      <c r="Q22" s="68">
        <f>'[1]Wales 4.1'!R$62</f>
        <v>0.5369905748888888</v>
      </c>
      <c r="R22" s="68">
        <f>'[1]Wales 4.1'!S$62</f>
        <v>0.5369905748888888</v>
      </c>
      <c r="S22" s="68">
        <f>'[1]Wales 4.1'!T$62</f>
        <v>0.5369905748888888</v>
      </c>
      <c r="T22" s="68">
        <f>'[1]Wales 4.1'!U$62</f>
        <v>0.5369905748888888</v>
      </c>
      <c r="U22" s="68">
        <f>'[1]Wales 4.1'!V$62</f>
        <v>0.5369905748888888</v>
      </c>
      <c r="V22" s="68">
        <f>'[1]Wales 4.1'!W$62</f>
        <v>0.5369905748888888</v>
      </c>
      <c r="W22" s="68">
        <f>'[1]Wales 4.1'!X$62</f>
        <v>0.5369905748888888</v>
      </c>
      <c r="X22" s="68">
        <f>'[1]Wales 4.1'!Y$62</f>
        <v>0.5369905748888888</v>
      </c>
      <c r="Y22" s="68">
        <f>'[1]Wales 4.1'!Z$62</f>
        <v>0.5369905748888888</v>
      </c>
    </row>
    <row r="23" spans="1:25" ht="15">
      <c r="A23" s="42" t="s">
        <v>5</v>
      </c>
      <c r="B23" s="69">
        <f>SUM(B24:B26)</f>
        <v>4.402330299999999</v>
      </c>
      <c r="C23" s="69">
        <f aca="true" t="shared" si="3" ref="C23:Y23">SUM(C24:C26)</f>
        <v>4.940330299999999</v>
      </c>
      <c r="D23" s="69">
        <f t="shared" si="3"/>
        <v>4.940330299999999</v>
      </c>
      <c r="E23" s="69">
        <f t="shared" si="3"/>
        <v>4.940330299999999</v>
      </c>
      <c r="F23" s="69">
        <f t="shared" si="3"/>
        <v>4.940330299999999</v>
      </c>
      <c r="G23" s="69">
        <f t="shared" si="3"/>
        <v>4.940330299999999</v>
      </c>
      <c r="H23" s="69">
        <f t="shared" si="3"/>
        <v>4.940330299999999</v>
      </c>
      <c r="I23" s="69">
        <f t="shared" si="3"/>
        <v>4.940330299999999</v>
      </c>
      <c r="J23" s="69">
        <f t="shared" si="3"/>
        <v>4.940330299999999</v>
      </c>
      <c r="K23" s="69">
        <f t="shared" si="3"/>
        <v>4.940330299999999</v>
      </c>
      <c r="L23" s="69">
        <f t="shared" si="3"/>
        <v>4.940330299999999</v>
      </c>
      <c r="M23" s="69">
        <f t="shared" si="3"/>
        <v>4.940330299999999</v>
      </c>
      <c r="N23" s="69">
        <f t="shared" si="3"/>
        <v>4.940330299999999</v>
      </c>
      <c r="O23" s="69">
        <f t="shared" si="3"/>
        <v>4.940330299999999</v>
      </c>
      <c r="P23" s="69">
        <f t="shared" si="3"/>
        <v>4.940330299999999</v>
      </c>
      <c r="Q23" s="69">
        <f t="shared" si="3"/>
        <v>4.940330299999999</v>
      </c>
      <c r="R23" s="69">
        <f t="shared" si="3"/>
        <v>4.940330299999999</v>
      </c>
      <c r="S23" s="69">
        <f t="shared" si="3"/>
        <v>4.940330299999999</v>
      </c>
      <c r="T23" s="69">
        <f t="shared" si="3"/>
        <v>4.940330299999999</v>
      </c>
      <c r="U23" s="69">
        <f t="shared" si="3"/>
        <v>4.940330299999999</v>
      </c>
      <c r="V23" s="69">
        <f t="shared" si="3"/>
        <v>4.940330299999999</v>
      </c>
      <c r="W23" s="69">
        <f t="shared" si="3"/>
        <v>4.940330299999999</v>
      </c>
      <c r="X23" s="69">
        <f t="shared" si="3"/>
        <v>4.940330299999999</v>
      </c>
      <c r="Y23" s="69">
        <f t="shared" si="3"/>
        <v>4.940330299999999</v>
      </c>
    </row>
    <row r="24" spans="1:25" ht="15">
      <c r="A24" s="44" t="s">
        <v>25</v>
      </c>
      <c r="B24" s="70">
        <f>'[1]Wales 4.1'!C$45</f>
        <v>4.402330299999999</v>
      </c>
      <c r="C24" s="70">
        <f>'[1]Wales 4.1'!D$45</f>
        <v>4.402330299999999</v>
      </c>
      <c r="D24" s="70">
        <f>'[1]Wales 4.1'!E$45</f>
        <v>4.940330299999999</v>
      </c>
      <c r="E24" s="70">
        <f>'[1]Wales 4.1'!F$45</f>
        <v>4.940330299999999</v>
      </c>
      <c r="F24" s="70">
        <f>'[1]Wales 4.1'!G$45</f>
        <v>4.940330299999999</v>
      </c>
      <c r="G24" s="70">
        <f>'[1]Wales 4.1'!H$45</f>
        <v>4.940330299999999</v>
      </c>
      <c r="H24" s="70">
        <f>'[1]Wales 4.1'!I$45</f>
        <v>4.940330299999999</v>
      </c>
      <c r="I24" s="70">
        <f>'[1]Wales 4.1'!J$45</f>
        <v>4.940330299999999</v>
      </c>
      <c r="J24" s="70">
        <f>'[1]Wales 4.1'!K$45</f>
        <v>4.940330299999999</v>
      </c>
      <c r="K24" s="70">
        <f>'[1]Wales 4.1'!L$45</f>
        <v>4.940330299999999</v>
      </c>
      <c r="L24" s="70">
        <f>'[1]Wales 4.1'!M$45</f>
        <v>4.940330299999999</v>
      </c>
      <c r="M24" s="70">
        <f>'[1]Wales 4.1'!N$45</f>
        <v>4.940330299999999</v>
      </c>
      <c r="N24" s="70">
        <f>'[1]Wales 4.1'!O$45</f>
        <v>4.940330299999999</v>
      </c>
      <c r="O24" s="70">
        <f>'[1]Wales 4.1'!P$45</f>
        <v>4.940330299999999</v>
      </c>
      <c r="P24" s="70">
        <f>'[1]Wales 4.1'!Q$45</f>
        <v>4.940330299999999</v>
      </c>
      <c r="Q24" s="70">
        <f>'[1]Wales 4.1'!R$45</f>
        <v>4.940330299999999</v>
      </c>
      <c r="R24" s="70">
        <f>'[1]Wales 4.1'!S$45</f>
        <v>4.940330299999999</v>
      </c>
      <c r="S24" s="70">
        <f>'[1]Wales 4.1'!T$45</f>
        <v>4.940330299999999</v>
      </c>
      <c r="T24" s="70">
        <f>'[1]Wales 4.1'!U$45</f>
        <v>4.940330299999999</v>
      </c>
      <c r="U24" s="70">
        <f>'[1]Wales 4.1'!V$45</f>
        <v>4.940330299999999</v>
      </c>
      <c r="V24" s="70">
        <f>'[1]Wales 4.1'!W$45</f>
        <v>4.940330299999999</v>
      </c>
      <c r="W24" s="70">
        <f>'[1]Wales 4.1'!X$45</f>
        <v>4.940330299999999</v>
      </c>
      <c r="X24" s="70">
        <f>'[1]Wales 4.1'!Y$45</f>
        <v>4.940330299999999</v>
      </c>
      <c r="Y24" s="70">
        <f>'[1]Wales 4.1'!Z$45</f>
        <v>4.940330299999999</v>
      </c>
    </row>
    <row r="25" spans="1:25"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1" t="s">
        <v>142</v>
      </c>
      <c r="B26" s="68">
        <f>'[1]Wales 4.1'!C$37</f>
        <v>0</v>
      </c>
      <c r="C26" s="68">
        <f>'[1]Wales 4.1'!D$37</f>
        <v>0.538</v>
      </c>
      <c r="D26" s="68">
        <f>'[1]Wales 4.1'!E$37</f>
        <v>0</v>
      </c>
      <c r="E26" s="68">
        <f>'[1]Wales 4.1'!F$37</f>
        <v>0</v>
      </c>
      <c r="F26" s="68">
        <f>'[1]Wales 4.1'!G$37</f>
        <v>0</v>
      </c>
      <c r="G26" s="68">
        <f>'[1]Wales 4.1'!H$37</f>
        <v>0</v>
      </c>
      <c r="H26" s="68">
        <f>'[1]Wales 4.1'!I$37</f>
        <v>0</v>
      </c>
      <c r="I26" s="68">
        <f>'[1]Wales 4.1'!J$37</f>
        <v>0</v>
      </c>
      <c r="J26" s="68">
        <f>'[1]Wales 4.1'!K$37</f>
        <v>0</v>
      </c>
      <c r="K26" s="68">
        <f>'[1]Wales 4.1'!L$37</f>
        <v>0</v>
      </c>
      <c r="L26" s="68">
        <f>'[1]Wales 4.1'!M$37</f>
        <v>0</v>
      </c>
      <c r="M26" s="68">
        <f>'[1]Wales 4.1'!N$37</f>
        <v>0</v>
      </c>
      <c r="N26" s="68">
        <f>'[1]Wales 4.1'!O$37</f>
        <v>0</v>
      </c>
      <c r="O26" s="68">
        <f>'[1]Wales 4.1'!P$37</f>
        <v>0</v>
      </c>
      <c r="P26" s="68">
        <f>'[1]Wales 4.1'!Q$37</f>
        <v>0</v>
      </c>
      <c r="Q26" s="68">
        <f>'[1]Wales 4.1'!R$37</f>
        <v>0</v>
      </c>
      <c r="R26" s="68">
        <f>'[1]Wales 4.1'!S$37</f>
        <v>0</v>
      </c>
      <c r="S26" s="68">
        <f>'[1]Wales 4.1'!T$37</f>
        <v>0</v>
      </c>
      <c r="T26" s="68">
        <f>'[1]Wales 4.1'!U$37</f>
        <v>0</v>
      </c>
      <c r="U26" s="68">
        <f>'[1]Wales 4.1'!V$37</f>
        <v>0</v>
      </c>
      <c r="V26" s="68">
        <f>'[1]Wales 4.1'!W$37</f>
        <v>0</v>
      </c>
      <c r="W26" s="68">
        <f>'[1]Wales 4.1'!X$37</f>
        <v>0</v>
      </c>
      <c r="X26" s="68">
        <f>'[1]Wales 4.1'!Y$37</f>
        <v>0</v>
      </c>
      <c r="Y26" s="68">
        <f>'[1]Wales 4.1'!Z$37</f>
        <v>0</v>
      </c>
    </row>
    <row r="27" spans="1:25" ht="15">
      <c r="A27" s="42" t="s">
        <v>10</v>
      </c>
      <c r="B27" s="69">
        <f>SUM(B28:B32)</f>
        <v>132</v>
      </c>
      <c r="C27" s="69">
        <f aca="true" t="shared" si="4" ref="C27:Y27">SUM(C28:C32)</f>
        <v>133.17041712611564</v>
      </c>
      <c r="D27" s="69">
        <f t="shared" si="4"/>
        <v>134.1741976462406</v>
      </c>
      <c r="E27" s="69">
        <f t="shared" si="4"/>
        <v>135.17359543949422</v>
      </c>
      <c r="F27" s="69">
        <f t="shared" si="4"/>
        <v>136.1668038856435</v>
      </c>
      <c r="G27" s="69">
        <f t="shared" si="4"/>
        <v>137.16914580076616</v>
      </c>
      <c r="H27" s="69">
        <f t="shared" si="4"/>
        <v>138.17329433612053</v>
      </c>
      <c r="I27" s="69">
        <f t="shared" si="4"/>
        <v>139.17433146995882</v>
      </c>
      <c r="J27" s="69">
        <f t="shared" si="4"/>
        <v>140.17142080402567</v>
      </c>
      <c r="K27" s="69">
        <f t="shared" si="4"/>
        <v>141.20669221654265</v>
      </c>
      <c r="L27" s="69">
        <f t="shared" si="4"/>
        <v>141.82049834993995</v>
      </c>
      <c r="M27" s="69">
        <f t="shared" si="4"/>
        <v>142.83356032901332</v>
      </c>
      <c r="N27" s="69">
        <f t="shared" si="4"/>
        <v>143.840114396251</v>
      </c>
      <c r="O27" s="69">
        <f t="shared" si="4"/>
        <v>144.83286799796895</v>
      </c>
      <c r="P27" s="69">
        <f t="shared" si="4"/>
        <v>145.83452959247882</v>
      </c>
      <c r="Q27" s="69">
        <f t="shared" si="4"/>
        <v>146.827237038791</v>
      </c>
      <c r="R27" s="69">
        <f t="shared" si="4"/>
        <v>147.8295909643474</v>
      </c>
      <c r="S27" s="69">
        <f t="shared" si="4"/>
        <v>148.82843707927242</v>
      </c>
      <c r="T27" s="69">
        <f t="shared" si="4"/>
        <v>149.84588382163554</v>
      </c>
      <c r="U27" s="69">
        <f t="shared" si="4"/>
        <v>150.51278126531628</v>
      </c>
      <c r="V27" s="69">
        <f t="shared" si="4"/>
        <v>151.51148891403352</v>
      </c>
      <c r="W27" s="69">
        <f t="shared" si="4"/>
        <v>153.17441699305033</v>
      </c>
      <c r="X27" s="69">
        <f t="shared" si="4"/>
        <v>154.82003679591003</v>
      </c>
      <c r="Y27" s="69">
        <f t="shared" si="4"/>
        <v>155.8909416574818</v>
      </c>
    </row>
    <row r="28" spans="1:25" ht="15">
      <c r="A28" s="44" t="s">
        <v>11</v>
      </c>
      <c r="B28" s="70">
        <f>'[1]Wales 4.1'!C$58</f>
        <v>129.98877378538327</v>
      </c>
      <c r="C28" s="70">
        <f>'[1]Wales 4.1'!D$58</f>
        <v>131.1591909114989</v>
      </c>
      <c r="D28" s="70">
        <f>'[1]Wales 4.1'!E$58</f>
        <v>132.16297143162387</v>
      </c>
      <c r="E28" s="70">
        <f>'[1]Wales 4.1'!F$58</f>
        <v>133.1623692248775</v>
      </c>
      <c r="F28" s="70">
        <f>'[1]Wales 4.1'!G$58</f>
        <v>134.15557767102678</v>
      </c>
      <c r="G28" s="70">
        <f>'[1]Wales 4.1'!H$58</f>
        <v>135.15791958614943</v>
      </c>
      <c r="H28" s="70">
        <f>'[1]Wales 4.1'!I$58</f>
        <v>136.1620681215038</v>
      </c>
      <c r="I28" s="70">
        <f>'[1]Wales 4.1'!J$58</f>
        <v>137.1631052553421</v>
      </c>
      <c r="J28" s="70">
        <f>'[1]Wales 4.1'!K$58</f>
        <v>138.16019458940895</v>
      </c>
      <c r="K28" s="70">
        <f>'[1]Wales 4.1'!L$58</f>
        <v>139.11502022152985</v>
      </c>
      <c r="L28" s="70">
        <f>'[1]Wales 4.1'!M$58</f>
        <v>140.5463291391622</v>
      </c>
      <c r="M28" s="70">
        <f>'[1]Wales 4.1'!N$58</f>
        <v>141.55939111823557</v>
      </c>
      <c r="N28" s="70">
        <f>'[1]Wales 4.1'!O$58</f>
        <v>142.56594518547325</v>
      </c>
      <c r="O28" s="70">
        <f>'[1]Wales 4.1'!P$58</f>
        <v>143.5586987871912</v>
      </c>
      <c r="P28" s="70">
        <f>'[1]Wales 4.1'!Q$58</f>
        <v>144.56036038170106</v>
      </c>
      <c r="Q28" s="70">
        <f>'[1]Wales 4.1'!R$58</f>
        <v>145.55306782801324</v>
      </c>
      <c r="R28" s="70">
        <f>'[1]Wales 4.1'!S$58</f>
        <v>146.55542175356962</v>
      </c>
      <c r="S28" s="70">
        <f>'[1]Wales 4.1'!T$58</f>
        <v>147.55426786849463</v>
      </c>
      <c r="T28" s="70">
        <f>'[1]Wales 4.1'!U$58</f>
        <v>148.57171461085778</v>
      </c>
      <c r="U28" s="70">
        <f>'[1]Wales 4.1'!V$58</f>
        <v>149.23861205453852</v>
      </c>
      <c r="V28" s="70">
        <f>'[1]Wales 4.1'!W$58</f>
        <v>150.23731970325576</v>
      </c>
      <c r="W28" s="70">
        <f>'[1]Wales 4.1'!X$58</f>
        <v>151.90024778227254</v>
      </c>
      <c r="X28" s="70">
        <f>'[1]Wales 4.1'!Y$58</f>
        <v>153.54586758513227</v>
      </c>
      <c r="Y28" s="70">
        <f>'[1]Wales 4.1'!Z$58</f>
        <v>154.61677244670403</v>
      </c>
    </row>
    <row r="29" spans="1:25"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1" t="s">
        <v>22</v>
      </c>
      <c r="B30" s="68">
        <f>'[1]Wales 4.1'!C$13</f>
        <v>0.05235121461672422</v>
      </c>
      <c r="C30" s="68">
        <f>'[1]Wales 4.1'!D$13</f>
        <v>0.05235121461672422</v>
      </c>
      <c r="D30" s="68">
        <f>'[1]Wales 4.1'!E$13</f>
        <v>0.05235121461672422</v>
      </c>
      <c r="E30" s="68">
        <f>'[1]Wales 4.1'!F$13</f>
        <v>0.05235121461672422</v>
      </c>
      <c r="F30" s="68">
        <f>'[1]Wales 4.1'!G$13</f>
        <v>0.05235121461672422</v>
      </c>
      <c r="G30" s="68">
        <f>'[1]Wales 4.1'!H$13</f>
        <v>0.05235121461672422</v>
      </c>
      <c r="H30" s="68">
        <f>'[1]Wales 4.1'!I$13</f>
        <v>0.05235121461672422</v>
      </c>
      <c r="I30" s="68">
        <f>'[1]Wales 4.1'!J$13</f>
        <v>0.05235121461672422</v>
      </c>
      <c r="J30" s="68">
        <f>'[1]Wales 4.1'!K$13</f>
        <v>0.05235121461672422</v>
      </c>
      <c r="K30" s="68">
        <f>'[1]Wales 4.1'!L$13</f>
        <v>0.13279699501279207</v>
      </c>
      <c r="L30" s="68">
        <f>'[1]Wales 4.1'!M$13</f>
        <v>0.00895</v>
      </c>
      <c r="M30" s="68">
        <f>'[1]Wales 4.1'!N$13</f>
        <v>0.00895</v>
      </c>
      <c r="N30" s="68">
        <f>'[1]Wales 4.1'!O$13</f>
        <v>0.00895</v>
      </c>
      <c r="O30" s="68">
        <f>'[1]Wales 4.1'!P$13</f>
        <v>0.00895</v>
      </c>
      <c r="P30" s="68">
        <f>'[1]Wales 4.1'!Q$13</f>
        <v>0.00895</v>
      </c>
      <c r="Q30" s="68">
        <f>'[1]Wales 4.1'!R$13</f>
        <v>0.00895</v>
      </c>
      <c r="R30" s="68">
        <f>'[1]Wales 4.1'!S$13</f>
        <v>0.00895</v>
      </c>
      <c r="S30" s="68">
        <f>'[1]Wales 4.1'!T$13</f>
        <v>0.00895</v>
      </c>
      <c r="T30" s="68">
        <f>'[1]Wales 4.1'!U$13</f>
        <v>0.00895</v>
      </c>
      <c r="U30" s="68">
        <f>'[1]Wales 4.1'!V$13</f>
        <v>0.00895</v>
      </c>
      <c r="V30" s="68">
        <f>'[1]Wales 4.1'!W$13</f>
        <v>0.00895</v>
      </c>
      <c r="W30" s="68">
        <f>'[1]Wales 4.1'!X$13</f>
        <v>0.00895</v>
      </c>
      <c r="X30" s="68">
        <f>'[1]Wales 4.1'!Y$13</f>
        <v>0.00895</v>
      </c>
      <c r="Y30" s="68">
        <f>'[1]Wales 4.1'!Z$13</f>
        <v>0.00895</v>
      </c>
    </row>
    <row r="31" spans="1:25" ht="15">
      <c r="A31" s="1" t="s">
        <v>23</v>
      </c>
      <c r="B31" s="68">
        <f>'[1]Wales 4.1'!C$26</f>
        <v>0.18262499999999998</v>
      </c>
      <c r="C31" s="68">
        <f>'[1]Wales 4.1'!D$26</f>
        <v>0.18262499999999998</v>
      </c>
      <c r="D31" s="68">
        <f>'[1]Wales 4.1'!E$26</f>
        <v>0.18262499999999998</v>
      </c>
      <c r="E31" s="68">
        <f>'[1]Wales 4.1'!F$26</f>
        <v>0.18262499999999998</v>
      </c>
      <c r="F31" s="68">
        <f>'[1]Wales 4.1'!G$26</f>
        <v>0.18262499999999998</v>
      </c>
      <c r="G31" s="68">
        <f>'[1]Wales 4.1'!H$26</f>
        <v>0.18262499999999998</v>
      </c>
      <c r="H31" s="68">
        <f>'[1]Wales 4.1'!I$26</f>
        <v>0.18262499999999998</v>
      </c>
      <c r="I31" s="68">
        <f>'[1]Wales 4.1'!J$26</f>
        <v>0.18262499999999998</v>
      </c>
      <c r="J31" s="68">
        <f>'[1]Wales 4.1'!K$26</f>
        <v>0.18262499999999998</v>
      </c>
      <c r="K31" s="68">
        <f>'[1]Wales 4.1'!L$26</f>
        <v>0.18262499999999998</v>
      </c>
      <c r="L31" s="68">
        <f>'[1]Wales 4.1'!M$26</f>
        <v>0.026256749333333333</v>
      </c>
      <c r="M31" s="68">
        <f>'[1]Wales 4.1'!N$26</f>
        <v>0.026256749333333333</v>
      </c>
      <c r="N31" s="68">
        <f>'[1]Wales 4.1'!O$26</f>
        <v>0.026256749333333333</v>
      </c>
      <c r="O31" s="68">
        <f>'[1]Wales 4.1'!P$26</f>
        <v>0.026256749333333333</v>
      </c>
      <c r="P31" s="68">
        <f>'[1]Wales 4.1'!Q$26</f>
        <v>0.026256749333333333</v>
      </c>
      <c r="Q31" s="68">
        <f>'[1]Wales 4.1'!R$26</f>
        <v>0.026256749333333333</v>
      </c>
      <c r="R31" s="68">
        <f>'[1]Wales 4.1'!S$26</f>
        <v>0.026256749333333333</v>
      </c>
      <c r="S31" s="68">
        <f>'[1]Wales 4.1'!T$26</f>
        <v>0.026256749333333333</v>
      </c>
      <c r="T31" s="68">
        <f>'[1]Wales 4.1'!U$26</f>
        <v>0.026256749333333333</v>
      </c>
      <c r="U31" s="68">
        <f>'[1]Wales 4.1'!V$26</f>
        <v>0.026256749333333333</v>
      </c>
      <c r="V31" s="68">
        <f>'[1]Wales 4.1'!W$26</f>
        <v>0.026256749333333333</v>
      </c>
      <c r="W31" s="68">
        <f>'[1]Wales 4.1'!X$26</f>
        <v>0.026256749333333333</v>
      </c>
      <c r="X31" s="68">
        <f>'[1]Wales 4.1'!Y$26</f>
        <v>0.026256749333333333</v>
      </c>
      <c r="Y31" s="68">
        <f>'[1]Wales 4.1'!Z$26</f>
        <v>0.026256749333333333</v>
      </c>
    </row>
    <row r="32" spans="1:25" ht="15">
      <c r="A32" s="1" t="s">
        <v>18</v>
      </c>
      <c r="B32" s="68">
        <f>'[1]Wales 4.1'!C$39</f>
        <v>1.77625</v>
      </c>
      <c r="C32" s="68">
        <f>'[1]Wales 4.1'!D$39</f>
        <v>1.77625</v>
      </c>
      <c r="D32" s="68">
        <f>'[1]Wales 4.1'!E$39</f>
        <v>1.77625</v>
      </c>
      <c r="E32" s="68">
        <f>'[1]Wales 4.1'!F$39</f>
        <v>1.77625</v>
      </c>
      <c r="F32" s="68">
        <f>'[1]Wales 4.1'!G$39</f>
        <v>1.77625</v>
      </c>
      <c r="G32" s="68">
        <f>'[1]Wales 4.1'!H$39</f>
        <v>1.77625</v>
      </c>
      <c r="H32" s="68">
        <f>'[1]Wales 4.1'!I$39</f>
        <v>1.77625</v>
      </c>
      <c r="I32" s="68">
        <f>'[1]Wales 4.1'!J$39</f>
        <v>1.77625</v>
      </c>
      <c r="J32" s="68">
        <f>'[1]Wales 4.1'!K$39</f>
        <v>1.77625</v>
      </c>
      <c r="K32" s="68">
        <f>'[1]Wales 4.1'!L$39</f>
        <v>1.77625</v>
      </c>
      <c r="L32" s="68">
        <f>'[1]Wales 4.1'!M$39</f>
        <v>1.2389624614444443</v>
      </c>
      <c r="M32" s="68">
        <f>'[1]Wales 4.1'!N$39</f>
        <v>1.2389624614444443</v>
      </c>
      <c r="N32" s="68">
        <f>'[1]Wales 4.1'!O$39</f>
        <v>1.2389624614444443</v>
      </c>
      <c r="O32" s="68">
        <f>'[1]Wales 4.1'!P$39</f>
        <v>1.2389624614444443</v>
      </c>
      <c r="P32" s="68">
        <f>'[1]Wales 4.1'!Q$39</f>
        <v>1.2389624614444443</v>
      </c>
      <c r="Q32" s="68">
        <f>'[1]Wales 4.1'!R$39</f>
        <v>1.2389624614444443</v>
      </c>
      <c r="R32" s="68">
        <f>'[1]Wales 4.1'!S$39</f>
        <v>1.2389624614444443</v>
      </c>
      <c r="S32" s="68">
        <f>'[1]Wales 4.1'!T$39</f>
        <v>1.2389624614444443</v>
      </c>
      <c r="T32" s="68">
        <f>'[1]Wales 4.1'!U$39</f>
        <v>1.2389624614444443</v>
      </c>
      <c r="U32" s="68">
        <f>'[1]Wales 4.1'!V$39</f>
        <v>1.2389624614444443</v>
      </c>
      <c r="V32" s="68">
        <f>'[1]Wales 4.1'!W$39</f>
        <v>1.2389624614444443</v>
      </c>
      <c r="W32" s="68">
        <f>'[1]Wales 4.1'!X$39</f>
        <v>1.2389624614444443</v>
      </c>
      <c r="X32" s="68">
        <f>'[1]Wales 4.1'!Y$39</f>
        <v>1.2389624614444443</v>
      </c>
      <c r="Y32" s="68">
        <f>'[1]Wales 4.1'!Z$39</f>
        <v>1.2389624614444443</v>
      </c>
    </row>
    <row r="33" spans="1:25" ht="15">
      <c r="A33" s="42" t="s">
        <v>29</v>
      </c>
      <c r="B33" s="69">
        <f>B34</f>
        <v>19.715051891270697</v>
      </c>
      <c r="C33" s="69">
        <f aca="true" t="shared" si="5" ref="C33:Y33">C34</f>
        <v>19.40831463436983</v>
      </c>
      <c r="D33" s="69">
        <f t="shared" si="5"/>
        <v>19.06994041969398</v>
      </c>
      <c r="E33" s="69">
        <f t="shared" si="5"/>
        <v>18.989727997489346</v>
      </c>
      <c r="F33" s="69">
        <f t="shared" si="5"/>
        <v>18.899275036669483</v>
      </c>
      <c r="G33" s="69">
        <f t="shared" si="5"/>
        <v>18.8036563512245</v>
      </c>
      <c r="H33" s="69">
        <f t="shared" si="5"/>
        <v>18.699540046136203</v>
      </c>
      <c r="I33" s="69">
        <f t="shared" si="5"/>
        <v>18.582053552456895</v>
      </c>
      <c r="J33" s="69">
        <f t="shared" si="5"/>
        <v>18.453398523999642</v>
      </c>
      <c r="K33" s="69">
        <f t="shared" si="5"/>
        <v>18.316092051557497</v>
      </c>
      <c r="L33" s="69">
        <f t="shared" si="5"/>
        <v>18.16847338293196</v>
      </c>
      <c r="M33" s="69">
        <f t="shared" si="5"/>
        <v>18.012573430083798</v>
      </c>
      <c r="N33" s="69">
        <f t="shared" si="5"/>
        <v>17.848917079511217</v>
      </c>
      <c r="O33" s="69">
        <f t="shared" si="5"/>
        <v>17.682642260060813</v>
      </c>
      <c r="P33" s="69">
        <f t="shared" si="5"/>
        <v>17.520187839462693</v>
      </c>
      <c r="Q33" s="69">
        <f t="shared" si="5"/>
        <v>17.357384372855698</v>
      </c>
      <c r="R33" s="69">
        <f t="shared" si="5"/>
        <v>17.1946584640284</v>
      </c>
      <c r="S33" s="69">
        <f t="shared" si="5"/>
        <v>17.025697487324805</v>
      </c>
      <c r="T33" s="69">
        <f t="shared" si="5"/>
        <v>16.85516755820938</v>
      </c>
      <c r="U33" s="69">
        <f t="shared" si="5"/>
        <v>16.682217778923423</v>
      </c>
      <c r="V33" s="69">
        <f t="shared" si="5"/>
        <v>16.512882410088483</v>
      </c>
      <c r="W33" s="69">
        <f t="shared" si="5"/>
        <v>16.3426889561063</v>
      </c>
      <c r="X33" s="69">
        <f t="shared" si="5"/>
        <v>16.16993908764262</v>
      </c>
      <c r="Y33" s="69">
        <f t="shared" si="5"/>
        <v>15.999445263057366</v>
      </c>
    </row>
    <row r="34" spans="1:25" ht="15">
      <c r="A34" s="44" t="s">
        <v>30</v>
      </c>
      <c r="B34" s="70">
        <f>'[1]Wales 4.1'!C$71</f>
        <v>19.715051891270697</v>
      </c>
      <c r="C34" s="70">
        <f>'[1]Wales 4.1'!D$71</f>
        <v>19.40831463436983</v>
      </c>
      <c r="D34" s="70">
        <f>'[1]Wales 4.1'!E$71</f>
        <v>19.06994041969398</v>
      </c>
      <c r="E34" s="70">
        <f>'[1]Wales 4.1'!F$71</f>
        <v>18.989727997489346</v>
      </c>
      <c r="F34" s="70">
        <f>'[1]Wales 4.1'!G$71</f>
        <v>18.899275036669483</v>
      </c>
      <c r="G34" s="70">
        <f>'[1]Wales 4.1'!H$71</f>
        <v>18.8036563512245</v>
      </c>
      <c r="H34" s="70">
        <f>'[1]Wales 4.1'!I$71</f>
        <v>18.699540046136203</v>
      </c>
      <c r="I34" s="70">
        <f>'[1]Wales 4.1'!J$71</f>
        <v>18.582053552456895</v>
      </c>
      <c r="J34" s="70">
        <f>'[1]Wales 4.1'!K$71</f>
        <v>18.453398523999642</v>
      </c>
      <c r="K34" s="70">
        <f>'[1]Wales 4.1'!L$71</f>
        <v>18.316092051557497</v>
      </c>
      <c r="L34" s="70">
        <f>'[1]Wales 4.1'!M$71</f>
        <v>18.16847338293196</v>
      </c>
      <c r="M34" s="70">
        <f>'[1]Wales 4.1'!N$71</f>
        <v>18.012573430083798</v>
      </c>
      <c r="N34" s="70">
        <f>'[1]Wales 4.1'!O$71</f>
        <v>17.848917079511217</v>
      </c>
      <c r="O34" s="70">
        <f>'[1]Wales 4.1'!P$71</f>
        <v>17.682642260060813</v>
      </c>
      <c r="P34" s="70">
        <f>'[1]Wales 4.1'!Q$71</f>
        <v>17.520187839462693</v>
      </c>
      <c r="Q34" s="70">
        <f>'[1]Wales 4.1'!R$71</f>
        <v>17.357384372855698</v>
      </c>
      <c r="R34" s="70">
        <f>'[1]Wales 4.1'!S$71</f>
        <v>17.1946584640284</v>
      </c>
      <c r="S34" s="70">
        <f>'[1]Wales 4.1'!T$71</f>
        <v>17.025697487324805</v>
      </c>
      <c r="T34" s="70">
        <f>'[1]Wales 4.1'!U$71</f>
        <v>16.85516755820938</v>
      </c>
      <c r="U34" s="70">
        <f>'[1]Wales 4.1'!V$71</f>
        <v>16.682217778923423</v>
      </c>
      <c r="V34" s="70">
        <f>'[1]Wales 4.1'!W$71</f>
        <v>16.512882410088483</v>
      </c>
      <c r="W34" s="70">
        <f>'[1]Wales 4.1'!X$71</f>
        <v>16.3426889561063</v>
      </c>
      <c r="X34" s="70">
        <f>'[1]Wales 4.1'!Y$71</f>
        <v>16.16993908764262</v>
      </c>
      <c r="Y34" s="70">
        <f>'[1]Wales 4.1'!Z$71</f>
        <v>15.999445263057366</v>
      </c>
    </row>
    <row r="35" spans="1:25" ht="15">
      <c r="A35" s="42" t="s">
        <v>33</v>
      </c>
      <c r="B35" s="69">
        <f>B3+B10+B16+B23+B27+B33</f>
        <v>2078.0096490000005</v>
      </c>
      <c r="C35" s="69">
        <f aca="true" t="shared" si="6" ref="C35:Y35">C3+C10+C16+C23+C27+C33</f>
        <v>2078.009649</v>
      </c>
      <c r="D35" s="69">
        <f t="shared" si="6"/>
        <v>2078.009649</v>
      </c>
      <c r="E35" s="69">
        <f t="shared" si="6"/>
        <v>2078.009649</v>
      </c>
      <c r="F35" s="69">
        <f t="shared" si="6"/>
        <v>2078.0096489999996</v>
      </c>
      <c r="G35" s="69">
        <f t="shared" si="6"/>
        <v>2078.009649</v>
      </c>
      <c r="H35" s="69">
        <f t="shared" si="6"/>
        <v>2078.009649</v>
      </c>
      <c r="I35" s="69">
        <f t="shared" si="6"/>
        <v>2078.009649</v>
      </c>
      <c r="J35" s="69">
        <f t="shared" si="6"/>
        <v>2078.0096489999996</v>
      </c>
      <c r="K35" s="69">
        <f t="shared" si="6"/>
        <v>2078.0096489999996</v>
      </c>
      <c r="L35" s="69">
        <f t="shared" si="6"/>
        <v>2078.009649</v>
      </c>
      <c r="M35" s="69">
        <f t="shared" si="6"/>
        <v>2078.0096489999996</v>
      </c>
      <c r="N35" s="69">
        <f t="shared" si="6"/>
        <v>2078.0096489999996</v>
      </c>
      <c r="O35" s="69">
        <f t="shared" si="6"/>
        <v>2078.009649</v>
      </c>
      <c r="P35" s="69">
        <f t="shared" si="6"/>
        <v>2078.009649</v>
      </c>
      <c r="Q35" s="69">
        <f t="shared" si="6"/>
        <v>2078.009649</v>
      </c>
      <c r="R35" s="69">
        <f t="shared" si="6"/>
        <v>2078.0096489999996</v>
      </c>
      <c r="S35" s="69">
        <f t="shared" si="6"/>
        <v>2078.0096489999996</v>
      </c>
      <c r="T35" s="69">
        <f t="shared" si="6"/>
        <v>2078.009649</v>
      </c>
      <c r="U35" s="69">
        <f t="shared" si="6"/>
        <v>2078.009649</v>
      </c>
      <c r="V35" s="69">
        <f t="shared" si="6"/>
        <v>2078.009649</v>
      </c>
      <c r="W35" s="69">
        <f t="shared" si="6"/>
        <v>2078.0096490000005</v>
      </c>
      <c r="X35" s="69">
        <f t="shared" si="6"/>
        <v>2078.009649</v>
      </c>
      <c r="Y35" s="69">
        <f t="shared" si="6"/>
        <v>2078.0096489999996</v>
      </c>
    </row>
    <row r="37" ht="15">
      <c r="A37" s="62">
        <v>1990</v>
      </c>
    </row>
    <row r="38" spans="1:8" ht="15">
      <c r="A38" s="52" t="s">
        <v>122</v>
      </c>
      <c r="B38" s="63" t="s">
        <v>124</v>
      </c>
      <c r="C38" s="63" t="s">
        <v>125</v>
      </c>
      <c r="D38" s="63" t="s">
        <v>126</v>
      </c>
      <c r="E38" s="63" t="s">
        <v>127</v>
      </c>
      <c r="F38" s="63" t="s">
        <v>130</v>
      </c>
      <c r="G38" s="65" t="s">
        <v>128</v>
      </c>
      <c r="H38" s="65" t="s">
        <v>129</v>
      </c>
    </row>
    <row r="39" spans="1:8" ht="15">
      <c r="A39" s="53" t="s">
        <v>123</v>
      </c>
      <c r="B39" s="64"/>
      <c r="C39" s="64"/>
      <c r="D39" s="64"/>
      <c r="E39" s="64"/>
      <c r="F39" s="64"/>
      <c r="G39" s="66"/>
      <c r="H39" s="66"/>
    </row>
    <row r="40" spans="1:8" ht="15">
      <c r="A40" s="54" t="s">
        <v>124</v>
      </c>
      <c r="B40" s="46">
        <f>$B$4</f>
        <v>273.31172927714255</v>
      </c>
      <c r="C40" s="46">
        <f>$B$6</f>
        <v>0.04440661017737848</v>
      </c>
      <c r="D40" s="46">
        <f>$B$7</f>
        <v>0.5516011720927195</v>
      </c>
      <c r="E40" s="47">
        <v>0</v>
      </c>
      <c r="F40" s="46">
        <f>$B$8</f>
        <v>0.04362653309553774</v>
      </c>
      <c r="G40" s="51">
        <f>$B$9</f>
        <v>0.01236566633436434</v>
      </c>
      <c r="H40" s="58">
        <f aca="true" t="shared" si="7" ref="H40:H45">SUM(B40:G40)</f>
        <v>273.96372925884253</v>
      </c>
    </row>
    <row r="41" spans="1:8" ht="15">
      <c r="A41" s="54" t="s">
        <v>125</v>
      </c>
      <c r="B41" s="46">
        <f>$B$13</f>
        <v>0</v>
      </c>
      <c r="C41" s="46">
        <f>$B$11</f>
        <v>231.3469933325352</v>
      </c>
      <c r="D41" s="46">
        <f>$B$14</f>
        <v>7.951125</v>
      </c>
      <c r="E41" s="47">
        <v>0</v>
      </c>
      <c r="F41" s="46">
        <f>$B$15</f>
        <v>0.0459375</v>
      </c>
      <c r="G41" s="48">
        <v>0</v>
      </c>
      <c r="H41" s="59">
        <f t="shared" si="7"/>
        <v>239.3440558325352</v>
      </c>
    </row>
    <row r="42" spans="1:8" ht="15">
      <c r="A42" s="54" t="s">
        <v>126</v>
      </c>
      <c r="B42" s="46">
        <f>$B$19</f>
        <v>0.026463379938221433</v>
      </c>
      <c r="C42" s="46">
        <f>$B$20</f>
        <v>5.4857499999999995</v>
      </c>
      <c r="D42" s="46">
        <f>$B$17</f>
        <v>1402.4831433374138</v>
      </c>
      <c r="E42" s="46">
        <f>$B$21</f>
        <v>0</v>
      </c>
      <c r="F42" s="46">
        <f>$B$22</f>
        <v>0.589125</v>
      </c>
      <c r="G42" s="48">
        <v>0</v>
      </c>
      <c r="H42" s="59">
        <f t="shared" si="7"/>
        <v>1408.584481717352</v>
      </c>
    </row>
    <row r="43" spans="1:8" ht="15">
      <c r="A43" s="54" t="s">
        <v>127</v>
      </c>
      <c r="B43" s="47">
        <v>0</v>
      </c>
      <c r="C43" s="47">
        <v>0</v>
      </c>
      <c r="D43" s="46">
        <f>$B$26</f>
        <v>0</v>
      </c>
      <c r="E43" s="46">
        <f>$B$24</f>
        <v>4.402330299999999</v>
      </c>
      <c r="F43" s="47">
        <v>0</v>
      </c>
      <c r="G43" s="48">
        <v>0</v>
      </c>
      <c r="H43" s="59">
        <f t="shared" si="7"/>
        <v>4.402330299999999</v>
      </c>
    </row>
    <row r="44" spans="1:8" ht="15">
      <c r="A44" s="54" t="s">
        <v>130</v>
      </c>
      <c r="B44" s="46">
        <f>$B$30</f>
        <v>0.05235121461672422</v>
      </c>
      <c r="C44" s="46">
        <f>$B$31</f>
        <v>0.18262499999999998</v>
      </c>
      <c r="D44" s="46">
        <f>$B$32</f>
        <v>1.77625</v>
      </c>
      <c r="E44" s="47">
        <v>0</v>
      </c>
      <c r="F44" s="46">
        <f>$B$28</f>
        <v>129.98877378538327</v>
      </c>
      <c r="G44" s="48">
        <v>0</v>
      </c>
      <c r="H44" s="59">
        <f t="shared" si="7"/>
        <v>132</v>
      </c>
    </row>
    <row r="45" spans="1:8" ht="15">
      <c r="A45" s="54" t="s">
        <v>128</v>
      </c>
      <c r="B45" s="49">
        <v>0</v>
      </c>
      <c r="C45" s="49">
        <v>0</v>
      </c>
      <c r="D45" s="49">
        <v>0</v>
      </c>
      <c r="E45" s="49">
        <v>0</v>
      </c>
      <c r="F45" s="49">
        <v>0</v>
      </c>
      <c r="G45" s="50">
        <f>$B$34</f>
        <v>19.715051891270697</v>
      </c>
      <c r="H45" s="60">
        <f t="shared" si="7"/>
        <v>19.715051891270697</v>
      </c>
    </row>
    <row r="46" spans="1:8" ht="15">
      <c r="A46" s="53" t="s">
        <v>129</v>
      </c>
      <c r="B46" s="55">
        <f aca="true" t="shared" si="8" ref="B46:H46">SUM(B40:B45)</f>
        <v>273.3905438716975</v>
      </c>
      <c r="C46" s="56">
        <f t="shared" si="8"/>
        <v>237.05977494271258</v>
      </c>
      <c r="D46" s="56">
        <f t="shared" si="8"/>
        <v>1412.7621195095064</v>
      </c>
      <c r="E46" s="56">
        <f t="shared" si="8"/>
        <v>4.402330299999999</v>
      </c>
      <c r="F46" s="56">
        <f t="shared" si="8"/>
        <v>130.6674628184788</v>
      </c>
      <c r="G46" s="57">
        <f t="shared" si="8"/>
        <v>19.72741755760506</v>
      </c>
      <c r="H46" s="61">
        <f t="shared" si="8"/>
        <v>2078.0096490000005</v>
      </c>
    </row>
    <row r="48" ht="15">
      <c r="A48" s="62">
        <v>1991</v>
      </c>
    </row>
    <row r="49" spans="1:8" ht="15">
      <c r="A49" s="52" t="s">
        <v>122</v>
      </c>
      <c r="B49" s="63" t="s">
        <v>124</v>
      </c>
      <c r="C49" s="63" t="s">
        <v>125</v>
      </c>
      <c r="D49" s="63" t="s">
        <v>126</v>
      </c>
      <c r="E49" s="63" t="s">
        <v>127</v>
      </c>
      <c r="F49" s="63" t="s">
        <v>130</v>
      </c>
      <c r="G49" s="65" t="s">
        <v>128</v>
      </c>
      <c r="H49" s="65" t="s">
        <v>129</v>
      </c>
    </row>
    <row r="50" spans="1:8" ht="15">
      <c r="A50" s="53" t="s">
        <v>123</v>
      </c>
      <c r="B50" s="64"/>
      <c r="C50" s="64"/>
      <c r="D50" s="64"/>
      <c r="E50" s="64"/>
      <c r="F50" s="64"/>
      <c r="G50" s="66"/>
      <c r="H50" s="66"/>
    </row>
    <row r="51" spans="1:8" ht="15">
      <c r="A51" s="54" t="s">
        <v>124</v>
      </c>
      <c r="B51" s="46">
        <f>$C$4</f>
        <v>273.8849146675875</v>
      </c>
      <c r="C51" s="46">
        <f>$C$6</f>
        <v>0.0359611812492755</v>
      </c>
      <c r="D51" s="46">
        <f>$C$7</f>
        <v>0.4466954277235964</v>
      </c>
      <c r="E51" s="72">
        <v>0</v>
      </c>
      <c r="F51" s="46">
        <f>$C$8</f>
        <v>0.03532946238543006</v>
      </c>
      <c r="G51" s="51">
        <f>$C$9</f>
        <v>0.010013913841698058</v>
      </c>
      <c r="H51" s="58">
        <f aca="true" t="shared" si="9" ref="H51:H56">SUM(B51:G51)</f>
        <v>274.4129146527875</v>
      </c>
    </row>
    <row r="52" spans="1:8" ht="15">
      <c r="A52" s="54" t="s">
        <v>125</v>
      </c>
      <c r="B52" s="46">
        <f>$C$13</f>
        <v>0</v>
      </c>
      <c r="C52" s="46">
        <f>$C$11</f>
        <v>233.34962821179718</v>
      </c>
      <c r="D52" s="46">
        <f>$C$14</f>
        <v>7.951125</v>
      </c>
      <c r="E52" s="72">
        <v>0</v>
      </c>
      <c r="F52" s="46">
        <f>$C$15</f>
        <v>0.0459375</v>
      </c>
      <c r="G52" s="73">
        <v>0</v>
      </c>
      <c r="H52" s="59">
        <f t="shared" si="9"/>
        <v>241.34669071179718</v>
      </c>
    </row>
    <row r="53" spans="1:8" ht="15">
      <c r="A53" s="54" t="s">
        <v>126</v>
      </c>
      <c r="B53" s="46">
        <f>$C$19</f>
        <v>0.026463379938221433</v>
      </c>
      <c r="C53" s="46">
        <f>$C$20</f>
        <v>5.4857499999999995</v>
      </c>
      <c r="D53" s="46">
        <f>$C$17</f>
        <v>1398.6296431949918</v>
      </c>
      <c r="E53" s="46">
        <f>$C$21</f>
        <v>0</v>
      </c>
      <c r="F53" s="46">
        <f>$C$22</f>
        <v>0.589125</v>
      </c>
      <c r="G53" s="73">
        <v>0</v>
      </c>
      <c r="H53" s="59">
        <f t="shared" si="9"/>
        <v>1404.73098157493</v>
      </c>
    </row>
    <row r="54" spans="1:8" ht="15">
      <c r="A54" s="54" t="s">
        <v>127</v>
      </c>
      <c r="B54" s="72">
        <v>0</v>
      </c>
      <c r="C54" s="72">
        <v>0</v>
      </c>
      <c r="D54" s="46">
        <f>$C$26</f>
        <v>0.538</v>
      </c>
      <c r="E54" s="46">
        <f>$C$24</f>
        <v>4.402330299999999</v>
      </c>
      <c r="F54" s="72">
        <v>0</v>
      </c>
      <c r="G54" s="73">
        <v>0</v>
      </c>
      <c r="H54" s="59">
        <f t="shared" si="9"/>
        <v>4.940330299999999</v>
      </c>
    </row>
    <row r="55" spans="1:8" ht="15">
      <c r="A55" s="54" t="s">
        <v>130</v>
      </c>
      <c r="B55" s="46">
        <f>$C$30</f>
        <v>0.05235121461672422</v>
      </c>
      <c r="C55" s="46">
        <f>$C$31</f>
        <v>0.18262499999999998</v>
      </c>
      <c r="D55" s="46">
        <f>$C$32</f>
        <v>1.77625</v>
      </c>
      <c r="E55" s="72">
        <v>0</v>
      </c>
      <c r="F55" s="46">
        <f>$C$28</f>
        <v>131.1591909114989</v>
      </c>
      <c r="G55" s="73">
        <v>0</v>
      </c>
      <c r="H55" s="59">
        <f t="shared" si="9"/>
        <v>133.17041712611564</v>
      </c>
    </row>
    <row r="56" spans="1:8" ht="15">
      <c r="A56" s="54" t="s">
        <v>128</v>
      </c>
      <c r="B56" s="74">
        <v>0</v>
      </c>
      <c r="C56" s="74">
        <v>0</v>
      </c>
      <c r="D56" s="74">
        <v>0</v>
      </c>
      <c r="E56" s="74">
        <v>0</v>
      </c>
      <c r="F56" s="74">
        <v>0</v>
      </c>
      <c r="G56" s="50">
        <f>$C$34</f>
        <v>19.40831463436983</v>
      </c>
      <c r="H56" s="60">
        <f t="shared" si="9"/>
        <v>19.40831463436983</v>
      </c>
    </row>
    <row r="57" spans="1:8" ht="15">
      <c r="A57" s="53" t="s">
        <v>129</v>
      </c>
      <c r="B57" s="55">
        <f aca="true" t="shared" si="10" ref="B57:H57">SUM(B51:B56)</f>
        <v>273.96372926214246</v>
      </c>
      <c r="C57" s="56">
        <f t="shared" si="10"/>
        <v>239.05396439304644</v>
      </c>
      <c r="D57" s="56">
        <f t="shared" si="10"/>
        <v>1409.3417136227154</v>
      </c>
      <c r="E57" s="56">
        <f t="shared" si="10"/>
        <v>4.402330299999999</v>
      </c>
      <c r="F57" s="56">
        <f t="shared" si="10"/>
        <v>131.82958287388433</v>
      </c>
      <c r="G57" s="57">
        <f t="shared" si="10"/>
        <v>19.418328548211527</v>
      </c>
      <c r="H57" s="61">
        <f t="shared" si="10"/>
        <v>2078.009649</v>
      </c>
    </row>
    <row r="59" ht="15">
      <c r="A59" s="62">
        <v>1992</v>
      </c>
    </row>
    <row r="60" spans="1:8" ht="15">
      <c r="A60" s="52" t="s">
        <v>122</v>
      </c>
      <c r="B60" s="63" t="s">
        <v>124</v>
      </c>
      <c r="C60" s="63" t="s">
        <v>125</v>
      </c>
      <c r="D60" s="63" t="s">
        <v>126</v>
      </c>
      <c r="E60" s="63" t="s">
        <v>127</v>
      </c>
      <c r="F60" s="63" t="s">
        <v>130</v>
      </c>
      <c r="G60" s="65" t="s">
        <v>128</v>
      </c>
      <c r="H60" s="65" t="s">
        <v>129</v>
      </c>
    </row>
    <row r="61" spans="1:8" ht="15">
      <c r="A61" s="53" t="s">
        <v>123</v>
      </c>
      <c r="B61" s="64"/>
      <c r="C61" s="64"/>
      <c r="D61" s="64"/>
      <c r="E61" s="64"/>
      <c r="F61" s="64"/>
      <c r="G61" s="66"/>
      <c r="H61" s="66"/>
    </row>
    <row r="62" spans="1:8" ht="15">
      <c r="A62" s="54" t="s">
        <v>124</v>
      </c>
      <c r="B62" s="46">
        <f>$D$4</f>
        <v>274.33410006473264</v>
      </c>
      <c r="C62" s="46">
        <f>$D$6</f>
        <v>0.028264943590955823</v>
      </c>
      <c r="D62" s="46">
        <f>$D$7</f>
        <v>0.35109583802116373</v>
      </c>
      <c r="E62" s="47">
        <v>0</v>
      </c>
      <c r="F62" s="46">
        <f>$D$8</f>
        <v>0.027768422135551918</v>
      </c>
      <c r="G62" s="51">
        <f>$D$9</f>
        <v>0.007870784552328623</v>
      </c>
      <c r="H62" s="58">
        <f aca="true" t="shared" si="11" ref="H62:H67">SUM(B62:G62)</f>
        <v>274.74910005303263</v>
      </c>
    </row>
    <row r="63" spans="1:8" ht="15">
      <c r="A63" s="54" t="s">
        <v>125</v>
      </c>
      <c r="B63" s="46">
        <f>$D$13</f>
        <v>0</v>
      </c>
      <c r="C63" s="46">
        <f>$D$11</f>
        <v>235.11601977039962</v>
      </c>
      <c r="D63" s="46">
        <f>$D$14</f>
        <v>7.951125</v>
      </c>
      <c r="E63" s="47">
        <v>0</v>
      </c>
      <c r="F63" s="46">
        <f>$D$15</f>
        <v>0.0459375</v>
      </c>
      <c r="G63" s="48">
        <v>0</v>
      </c>
      <c r="H63" s="59">
        <f t="shared" si="11"/>
        <v>243.11308227039962</v>
      </c>
    </row>
    <row r="64" spans="1:8" ht="15">
      <c r="A64" s="54" t="s">
        <v>126</v>
      </c>
      <c r="B64" s="46">
        <f>$D$19</f>
        <v>0.026463379938221433</v>
      </c>
      <c r="C64" s="46">
        <f>$D$20</f>
        <v>5.4857499999999995</v>
      </c>
      <c r="D64" s="46">
        <f>$D$17</f>
        <v>1395.8616599306952</v>
      </c>
      <c r="E64" s="46">
        <f>$D$21</f>
        <v>0</v>
      </c>
      <c r="F64" s="46">
        <f>$D$22</f>
        <v>0.589125</v>
      </c>
      <c r="G64" s="48">
        <v>0</v>
      </c>
      <c r="H64" s="59">
        <f t="shared" si="11"/>
        <v>1401.9629983106333</v>
      </c>
    </row>
    <row r="65" spans="1:8" ht="15">
      <c r="A65" s="54" t="s">
        <v>127</v>
      </c>
      <c r="B65" s="47">
        <v>0</v>
      </c>
      <c r="C65" s="47">
        <v>0</v>
      </c>
      <c r="D65" s="46">
        <f>$D$26</f>
        <v>0</v>
      </c>
      <c r="E65" s="46">
        <f>$D$24</f>
        <v>4.940330299999999</v>
      </c>
      <c r="F65" s="47">
        <v>0</v>
      </c>
      <c r="G65" s="48">
        <v>0</v>
      </c>
      <c r="H65" s="59">
        <f t="shared" si="11"/>
        <v>4.940330299999999</v>
      </c>
    </row>
    <row r="66" spans="1:8" ht="15">
      <c r="A66" s="54" t="s">
        <v>130</v>
      </c>
      <c r="B66" s="46">
        <f>$D$30</f>
        <v>0.05235121461672422</v>
      </c>
      <c r="C66" s="46">
        <f>$D$31</f>
        <v>0.18262499999999998</v>
      </c>
      <c r="D66" s="46">
        <f>$D$32</f>
        <v>1.77625</v>
      </c>
      <c r="E66" s="47">
        <v>0</v>
      </c>
      <c r="F66" s="46">
        <f>$D$28</f>
        <v>132.16297143162387</v>
      </c>
      <c r="G66" s="48">
        <v>0</v>
      </c>
      <c r="H66" s="59">
        <f t="shared" si="11"/>
        <v>134.1741976462406</v>
      </c>
    </row>
    <row r="67" spans="1:8" ht="15">
      <c r="A67" s="54" t="s">
        <v>128</v>
      </c>
      <c r="B67" s="49">
        <v>0</v>
      </c>
      <c r="C67" s="49">
        <v>0</v>
      </c>
      <c r="D67" s="49">
        <v>0</v>
      </c>
      <c r="E67" s="49">
        <v>0</v>
      </c>
      <c r="F67" s="49">
        <v>0</v>
      </c>
      <c r="G67" s="50">
        <f>$D$34</f>
        <v>19.06994041969398</v>
      </c>
      <c r="H67" s="60">
        <f t="shared" si="11"/>
        <v>19.06994041969398</v>
      </c>
    </row>
    <row r="68" spans="1:8" ht="15">
      <c r="A68" s="53" t="s">
        <v>129</v>
      </c>
      <c r="B68" s="55">
        <f aca="true" t="shared" si="12" ref="B68:H68">SUM(B62:B67)</f>
        <v>274.4129146592876</v>
      </c>
      <c r="C68" s="56">
        <f t="shared" si="12"/>
        <v>240.81265971399057</v>
      </c>
      <c r="D68" s="56">
        <f t="shared" si="12"/>
        <v>1405.9401307687162</v>
      </c>
      <c r="E68" s="56">
        <f t="shared" si="12"/>
        <v>4.940330299999999</v>
      </c>
      <c r="F68" s="56">
        <f t="shared" si="12"/>
        <v>132.82580235375943</v>
      </c>
      <c r="G68" s="57">
        <f t="shared" si="12"/>
        <v>19.07781120424631</v>
      </c>
      <c r="H68" s="61">
        <f t="shared" si="12"/>
        <v>2078.009649</v>
      </c>
    </row>
    <row r="70" ht="15">
      <c r="A70" s="62">
        <v>1993</v>
      </c>
    </row>
    <row r="71" spans="1:8" ht="15">
      <c r="A71" s="52" t="s">
        <v>122</v>
      </c>
      <c r="B71" s="63" t="s">
        <v>124</v>
      </c>
      <c r="C71" s="63" t="s">
        <v>125</v>
      </c>
      <c r="D71" s="63" t="s">
        <v>126</v>
      </c>
      <c r="E71" s="63" t="s">
        <v>127</v>
      </c>
      <c r="F71" s="63" t="s">
        <v>130</v>
      </c>
      <c r="G71" s="65" t="s">
        <v>128</v>
      </c>
      <c r="H71" s="65" t="s">
        <v>129</v>
      </c>
    </row>
    <row r="72" spans="1:8" ht="15">
      <c r="A72" s="53" t="s">
        <v>123</v>
      </c>
      <c r="B72" s="64"/>
      <c r="C72" s="64"/>
      <c r="D72" s="64"/>
      <c r="E72" s="64"/>
      <c r="F72" s="64"/>
      <c r="G72" s="66"/>
      <c r="H72" s="66"/>
    </row>
    <row r="73" spans="1:8" ht="15">
      <c r="A73" s="54" t="s">
        <v>124</v>
      </c>
      <c r="B73" s="46">
        <f>$E$4</f>
        <v>274.6702854665278</v>
      </c>
      <c r="C73" s="46">
        <f>$E$6</f>
        <v>0.02949089295407941</v>
      </c>
      <c r="D73" s="46">
        <f>$E$7</f>
        <v>0.3663240912682395</v>
      </c>
      <c r="E73" s="47">
        <v>0</v>
      </c>
      <c r="F73" s="46">
        <f>$E$8</f>
        <v>0.028972835628275802</v>
      </c>
      <c r="G73" s="51">
        <f>$E$9</f>
        <v>0.008212167979405327</v>
      </c>
      <c r="H73" s="58">
        <f aca="true" t="shared" si="13" ref="H73:H78">SUM(B73:G73)</f>
        <v>275.1032854543578</v>
      </c>
    </row>
    <row r="74" spans="1:8" ht="15">
      <c r="A74" s="54" t="s">
        <v>125</v>
      </c>
      <c r="B74" s="46">
        <f>$E$13</f>
        <v>0</v>
      </c>
      <c r="C74" s="46">
        <f>$E$11</f>
        <v>236.67795023549132</v>
      </c>
      <c r="D74" s="46">
        <f>$E$14</f>
        <v>7.951125</v>
      </c>
      <c r="E74" s="47">
        <v>0</v>
      </c>
      <c r="F74" s="46">
        <f>$E$15</f>
        <v>0.0459375</v>
      </c>
      <c r="G74" s="48">
        <v>0</v>
      </c>
      <c r="H74" s="59">
        <f t="shared" si="13"/>
        <v>244.67501273549132</v>
      </c>
    </row>
    <row r="75" spans="1:8" ht="15">
      <c r="A75" s="54" t="s">
        <v>126</v>
      </c>
      <c r="B75" s="46">
        <f>$E$19</f>
        <v>0.026463379938221433</v>
      </c>
      <c r="C75" s="46">
        <f>$E$20</f>
        <v>5.4857499999999995</v>
      </c>
      <c r="D75" s="46">
        <f>$E$17</f>
        <v>1393.0263586932292</v>
      </c>
      <c r="E75" s="46">
        <f>$E$21</f>
        <v>0</v>
      </c>
      <c r="F75" s="46">
        <f>$E$22</f>
        <v>0.589125</v>
      </c>
      <c r="G75" s="48">
        <v>0</v>
      </c>
      <c r="H75" s="59">
        <f t="shared" si="13"/>
        <v>1399.1276970731674</v>
      </c>
    </row>
    <row r="76" spans="1:8" ht="15">
      <c r="A76" s="54" t="s">
        <v>127</v>
      </c>
      <c r="B76" s="47">
        <v>0</v>
      </c>
      <c r="C76" s="47">
        <v>0</v>
      </c>
      <c r="D76" s="46">
        <f>$E$26</f>
        <v>0</v>
      </c>
      <c r="E76" s="46">
        <f>$E$24</f>
        <v>4.940330299999999</v>
      </c>
      <c r="F76" s="47">
        <v>0</v>
      </c>
      <c r="G76" s="48">
        <v>0</v>
      </c>
      <c r="H76" s="59">
        <f t="shared" si="13"/>
        <v>4.940330299999999</v>
      </c>
    </row>
    <row r="77" spans="1:8" ht="15">
      <c r="A77" s="54" t="s">
        <v>130</v>
      </c>
      <c r="B77" s="46">
        <f>$E$30</f>
        <v>0.05235121461672422</v>
      </c>
      <c r="C77" s="46">
        <f>$E$31</f>
        <v>0.18262499999999998</v>
      </c>
      <c r="D77" s="46">
        <f>$E$32</f>
        <v>1.77625</v>
      </c>
      <c r="E77" s="47">
        <v>0</v>
      </c>
      <c r="F77" s="46">
        <f>$E$28</f>
        <v>133.1623692248775</v>
      </c>
      <c r="G77" s="48">
        <v>0</v>
      </c>
      <c r="H77" s="59">
        <f t="shared" si="13"/>
        <v>135.17359543949422</v>
      </c>
    </row>
    <row r="78" spans="1:8" ht="15">
      <c r="A78" s="54" t="s">
        <v>128</v>
      </c>
      <c r="B78" s="49">
        <v>0</v>
      </c>
      <c r="C78" s="49">
        <v>0</v>
      </c>
      <c r="D78" s="49">
        <v>0</v>
      </c>
      <c r="E78" s="49">
        <v>0</v>
      </c>
      <c r="F78" s="49">
        <v>0</v>
      </c>
      <c r="G78" s="50">
        <f>$E$34</f>
        <v>18.989727997489346</v>
      </c>
      <c r="H78" s="60">
        <f t="shared" si="13"/>
        <v>18.989727997489346</v>
      </c>
    </row>
    <row r="79" spans="1:8" ht="15">
      <c r="A79" s="53" t="s">
        <v>129</v>
      </c>
      <c r="B79" s="55">
        <f aca="true" t="shared" si="14" ref="B79:H79">SUM(B73:B78)</f>
        <v>274.74910006108274</v>
      </c>
      <c r="C79" s="56">
        <f t="shared" si="14"/>
        <v>242.3758161284454</v>
      </c>
      <c r="D79" s="56">
        <f t="shared" si="14"/>
        <v>1403.1200577844972</v>
      </c>
      <c r="E79" s="56">
        <f t="shared" si="14"/>
        <v>4.940330299999999</v>
      </c>
      <c r="F79" s="56">
        <f t="shared" si="14"/>
        <v>133.82640456050578</v>
      </c>
      <c r="G79" s="57">
        <f t="shared" si="14"/>
        <v>18.99794016546875</v>
      </c>
      <c r="H79" s="61">
        <f t="shared" si="14"/>
        <v>2078.009649</v>
      </c>
    </row>
    <row r="81" ht="15">
      <c r="A81" s="62">
        <v>1994</v>
      </c>
    </row>
    <row r="82" spans="1:8" ht="15">
      <c r="A82" s="52" t="s">
        <v>122</v>
      </c>
      <c r="B82" s="63" t="s">
        <v>124</v>
      </c>
      <c r="C82" s="63" t="s">
        <v>125</v>
      </c>
      <c r="D82" s="63" t="s">
        <v>126</v>
      </c>
      <c r="E82" s="63" t="s">
        <v>127</v>
      </c>
      <c r="F82" s="63" t="s">
        <v>130</v>
      </c>
      <c r="G82" s="65" t="s">
        <v>128</v>
      </c>
      <c r="H82" s="65" t="s">
        <v>129</v>
      </c>
    </row>
    <row r="83" spans="1:8" ht="15">
      <c r="A83" s="53" t="s">
        <v>123</v>
      </c>
      <c r="B83" s="64"/>
      <c r="C83" s="64"/>
      <c r="D83" s="64"/>
      <c r="E83" s="64"/>
      <c r="F83" s="64"/>
      <c r="G83" s="66"/>
      <c r="H83" s="66"/>
    </row>
    <row r="84" spans="1:8" ht="15">
      <c r="A84" s="54" t="s">
        <v>124</v>
      </c>
      <c r="B84" s="46">
        <f>$F$4</f>
        <v>275.02447087210277</v>
      </c>
      <c r="C84" s="46">
        <f>$F$6</f>
        <v>0.04331687741575752</v>
      </c>
      <c r="D84" s="46">
        <f>$F$7</f>
        <v>0.5380649470537687</v>
      </c>
      <c r="E84" s="47">
        <v>0</v>
      </c>
      <c r="F84" s="46">
        <f>$F$8</f>
        <v>0.04255594332972926</v>
      </c>
      <c r="G84" s="51">
        <f>$F$9</f>
        <v>0.01206221440074445</v>
      </c>
      <c r="H84" s="58">
        <f aca="true" t="shared" si="15" ref="H84:H89">SUM(B84:G84)</f>
        <v>275.6604708543028</v>
      </c>
    </row>
    <row r="85" spans="1:8" ht="15">
      <c r="A85" s="54" t="s">
        <v>125</v>
      </c>
      <c r="B85" s="46">
        <f>$F$13</f>
        <v>0</v>
      </c>
      <c r="C85" s="46">
        <f>$F$11</f>
        <v>238.93358068303377</v>
      </c>
      <c r="D85" s="46">
        <f>$F$14</f>
        <v>7.951125</v>
      </c>
      <c r="E85" s="47">
        <v>0</v>
      </c>
      <c r="F85" s="46">
        <f>$F$15</f>
        <v>0.0459375</v>
      </c>
      <c r="G85" s="48">
        <v>0</v>
      </c>
      <c r="H85" s="59">
        <f t="shared" si="15"/>
        <v>246.93064318303377</v>
      </c>
    </row>
    <row r="86" spans="1:8" ht="15">
      <c r="A86" s="54" t="s">
        <v>126</v>
      </c>
      <c r="B86" s="46">
        <f>$F$19</f>
        <v>0.026463379938221433</v>
      </c>
      <c r="C86" s="46">
        <f>$F$20</f>
        <v>5.4857499999999995</v>
      </c>
      <c r="D86" s="46">
        <f>$F$17</f>
        <v>1389.3107873604122</v>
      </c>
      <c r="E86" s="46">
        <f>$F$21</f>
        <v>0</v>
      </c>
      <c r="F86" s="46">
        <f>$F$22</f>
        <v>0.589125</v>
      </c>
      <c r="G86" s="48">
        <v>0</v>
      </c>
      <c r="H86" s="59">
        <f t="shared" si="15"/>
        <v>1395.4121257403503</v>
      </c>
    </row>
    <row r="87" spans="1:8" ht="15">
      <c r="A87" s="54" t="s">
        <v>127</v>
      </c>
      <c r="B87" s="47">
        <v>0</v>
      </c>
      <c r="C87" s="47">
        <v>0</v>
      </c>
      <c r="D87" s="46">
        <f>$F$26</f>
        <v>0</v>
      </c>
      <c r="E87" s="46">
        <f>$F$24</f>
        <v>4.940330299999999</v>
      </c>
      <c r="F87" s="47">
        <v>0</v>
      </c>
      <c r="G87" s="48">
        <v>0</v>
      </c>
      <c r="H87" s="59">
        <f t="shared" si="15"/>
        <v>4.940330299999999</v>
      </c>
    </row>
    <row r="88" spans="1:8" ht="15">
      <c r="A88" s="54" t="s">
        <v>130</v>
      </c>
      <c r="B88" s="46">
        <f>$F$30</f>
        <v>0.05235121461672422</v>
      </c>
      <c r="C88" s="46">
        <f>$F$31</f>
        <v>0.18262499999999998</v>
      </c>
      <c r="D88" s="46">
        <f>$F$32</f>
        <v>1.77625</v>
      </c>
      <c r="E88" s="47">
        <v>0</v>
      </c>
      <c r="F88" s="46">
        <f>$F$28</f>
        <v>134.15557767102678</v>
      </c>
      <c r="G88" s="48">
        <v>0</v>
      </c>
      <c r="H88" s="59">
        <f t="shared" si="15"/>
        <v>136.1668038856435</v>
      </c>
    </row>
    <row r="89" spans="1:8" ht="15">
      <c r="A89" s="54" t="s">
        <v>128</v>
      </c>
      <c r="B89" s="49">
        <v>0</v>
      </c>
      <c r="C89" s="49">
        <v>0</v>
      </c>
      <c r="D89" s="49">
        <v>0</v>
      </c>
      <c r="E89" s="49">
        <v>0</v>
      </c>
      <c r="F89" s="49">
        <v>0</v>
      </c>
      <c r="G89" s="50">
        <f>$F$34</f>
        <v>18.899275036669483</v>
      </c>
      <c r="H89" s="60">
        <f t="shared" si="15"/>
        <v>18.899275036669483</v>
      </c>
    </row>
    <row r="90" spans="1:8" ht="15">
      <c r="A90" s="53" t="s">
        <v>129</v>
      </c>
      <c r="B90" s="55">
        <f aca="true" t="shared" si="16" ref="B90:H90">SUM(B84:B89)</f>
        <v>275.1032854666577</v>
      </c>
      <c r="C90" s="56">
        <f t="shared" si="16"/>
        <v>244.6452725604495</v>
      </c>
      <c r="D90" s="56">
        <f t="shared" si="16"/>
        <v>1399.5762273074658</v>
      </c>
      <c r="E90" s="56">
        <f t="shared" si="16"/>
        <v>4.940330299999999</v>
      </c>
      <c r="F90" s="56">
        <f t="shared" si="16"/>
        <v>134.8331961143565</v>
      </c>
      <c r="G90" s="57">
        <f t="shared" si="16"/>
        <v>18.911337251070226</v>
      </c>
      <c r="H90" s="61">
        <f t="shared" si="16"/>
        <v>2078.0096489999996</v>
      </c>
    </row>
    <row r="92" ht="15">
      <c r="A92" s="62">
        <v>1995</v>
      </c>
    </row>
    <row r="93" spans="1:8" ht="15">
      <c r="A93" s="52" t="s">
        <v>122</v>
      </c>
      <c r="B93" s="63" t="s">
        <v>124</v>
      </c>
      <c r="C93" s="63" t="s">
        <v>125</v>
      </c>
      <c r="D93" s="63" t="s">
        <v>126</v>
      </c>
      <c r="E93" s="63" t="s">
        <v>127</v>
      </c>
      <c r="F93" s="63" t="s">
        <v>130</v>
      </c>
      <c r="G93" s="65" t="s">
        <v>128</v>
      </c>
      <c r="H93" s="65" t="s">
        <v>129</v>
      </c>
    </row>
    <row r="94" spans="1:8" ht="15">
      <c r="A94" s="53" t="s">
        <v>123</v>
      </c>
      <c r="B94" s="64"/>
      <c r="C94" s="64"/>
      <c r="D94" s="64"/>
      <c r="E94" s="64"/>
      <c r="F94" s="64"/>
      <c r="G94" s="66"/>
      <c r="H94" s="66"/>
    </row>
    <row r="95" spans="1:8" ht="15">
      <c r="A95" s="54" t="s">
        <v>124</v>
      </c>
      <c r="B95" s="46">
        <f>$G$4</f>
        <v>275.58165627429787</v>
      </c>
      <c r="C95" s="46">
        <f>$G$6</f>
        <v>0.03854929656340365</v>
      </c>
      <c r="D95" s="46">
        <f>$G$7</f>
        <v>0.4788439622566703</v>
      </c>
      <c r="E95" s="47">
        <v>0</v>
      </c>
      <c r="F95" s="46">
        <f>$G$8</f>
        <v>0.037872113084410866</v>
      </c>
      <c r="G95" s="51">
        <f>$G$9</f>
        <v>0.010734612185515134</v>
      </c>
      <c r="H95" s="58">
        <f aca="true" t="shared" si="17" ref="H95:H100">SUM(B95:G95)</f>
        <v>276.1476562583879</v>
      </c>
    </row>
    <row r="96" spans="1:8" ht="15">
      <c r="A96" s="54" t="s">
        <v>125</v>
      </c>
      <c r="B96" s="46">
        <f>$G$13</f>
        <v>0</v>
      </c>
      <c r="C96" s="46">
        <f>$G$11</f>
        <v>241.9485079132332</v>
      </c>
      <c r="D96" s="46">
        <f>$G$14</f>
        <v>7.951125</v>
      </c>
      <c r="E96" s="47">
        <v>0</v>
      </c>
      <c r="F96" s="46">
        <f>$G$15</f>
        <v>0.0459375</v>
      </c>
      <c r="G96" s="48">
        <v>0</v>
      </c>
      <c r="H96" s="59">
        <f t="shared" si="17"/>
        <v>249.94557041323318</v>
      </c>
    </row>
    <row r="97" spans="1:8" ht="15">
      <c r="A97" s="54" t="s">
        <v>126</v>
      </c>
      <c r="B97" s="46">
        <f>$G$19</f>
        <v>0.026463379938221433</v>
      </c>
      <c r="C97" s="46">
        <f>$G$20</f>
        <v>5.4857499999999995</v>
      </c>
      <c r="D97" s="46">
        <f>$G$17</f>
        <v>1384.9019514964502</v>
      </c>
      <c r="E97" s="46">
        <f>$G$21</f>
        <v>0</v>
      </c>
      <c r="F97" s="46">
        <f>$G$22</f>
        <v>0.589125</v>
      </c>
      <c r="G97" s="48">
        <v>0</v>
      </c>
      <c r="H97" s="59">
        <f t="shared" si="17"/>
        <v>1391.0032898763884</v>
      </c>
    </row>
    <row r="98" spans="1:8" ht="15">
      <c r="A98" s="54" t="s">
        <v>127</v>
      </c>
      <c r="B98" s="47">
        <v>0</v>
      </c>
      <c r="C98" s="47">
        <v>0</v>
      </c>
      <c r="D98" s="46">
        <f>$G$26</f>
        <v>0</v>
      </c>
      <c r="E98" s="46">
        <f>$G$24</f>
        <v>4.940330299999999</v>
      </c>
      <c r="F98" s="47">
        <v>0</v>
      </c>
      <c r="G98" s="48">
        <v>0</v>
      </c>
      <c r="H98" s="59">
        <f t="shared" si="17"/>
        <v>4.940330299999999</v>
      </c>
    </row>
    <row r="99" spans="1:8" ht="15">
      <c r="A99" s="54" t="s">
        <v>130</v>
      </c>
      <c r="B99" s="46">
        <f>$G$30</f>
        <v>0.05235121461672422</v>
      </c>
      <c r="C99" s="46">
        <f>$G$31</f>
        <v>0.18262499999999998</v>
      </c>
      <c r="D99" s="46">
        <f>$G$32</f>
        <v>1.77625</v>
      </c>
      <c r="E99" s="47">
        <v>0</v>
      </c>
      <c r="F99" s="46">
        <f>$G$28</f>
        <v>135.15791958614943</v>
      </c>
      <c r="G99" s="48">
        <v>0</v>
      </c>
      <c r="H99" s="59">
        <f t="shared" si="17"/>
        <v>137.16914580076616</v>
      </c>
    </row>
    <row r="100" spans="1:8" ht="15">
      <c r="A100" s="54" t="s">
        <v>128</v>
      </c>
      <c r="B100" s="49">
        <v>0</v>
      </c>
      <c r="C100" s="49">
        <v>0</v>
      </c>
      <c r="D100" s="49">
        <v>0</v>
      </c>
      <c r="E100" s="49">
        <v>0</v>
      </c>
      <c r="F100" s="49">
        <v>0</v>
      </c>
      <c r="G100" s="50">
        <f>$G$34</f>
        <v>18.8036563512245</v>
      </c>
      <c r="H100" s="60">
        <f t="shared" si="17"/>
        <v>18.8036563512245</v>
      </c>
    </row>
    <row r="101" spans="1:8" ht="15">
      <c r="A101" s="53" t="s">
        <v>129</v>
      </c>
      <c r="B101" s="55">
        <f aca="true" t="shared" si="18" ref="B101:H101">SUM(B95:B100)</f>
        <v>275.6604708688528</v>
      </c>
      <c r="C101" s="56">
        <f t="shared" si="18"/>
        <v>247.6554322097966</v>
      </c>
      <c r="D101" s="56">
        <f t="shared" si="18"/>
        <v>1395.1081704587068</v>
      </c>
      <c r="E101" s="56">
        <f t="shared" si="18"/>
        <v>4.940330299999999</v>
      </c>
      <c r="F101" s="56">
        <f t="shared" si="18"/>
        <v>135.83085419923384</v>
      </c>
      <c r="G101" s="57">
        <f t="shared" si="18"/>
        <v>18.814390963410016</v>
      </c>
      <c r="H101" s="61">
        <f t="shared" si="18"/>
        <v>2078.009649</v>
      </c>
    </row>
    <row r="103" ht="15">
      <c r="A103" s="62">
        <v>1996</v>
      </c>
    </row>
    <row r="104" spans="1:8" ht="15">
      <c r="A104" s="52" t="s">
        <v>122</v>
      </c>
      <c r="B104" s="63" t="s">
        <v>124</v>
      </c>
      <c r="C104" s="63" t="s">
        <v>125</v>
      </c>
      <c r="D104" s="63" t="s">
        <v>126</v>
      </c>
      <c r="E104" s="63" t="s">
        <v>127</v>
      </c>
      <c r="F104" s="63" t="s">
        <v>130</v>
      </c>
      <c r="G104" s="65" t="s">
        <v>128</v>
      </c>
      <c r="H104" s="65" t="s">
        <v>129</v>
      </c>
    </row>
    <row r="105" spans="1:8" ht="15">
      <c r="A105" s="53" t="s">
        <v>123</v>
      </c>
      <c r="B105" s="64"/>
      <c r="C105" s="64"/>
      <c r="D105" s="64"/>
      <c r="E105" s="64"/>
      <c r="F105" s="64"/>
      <c r="G105" s="66"/>
      <c r="H105" s="66"/>
    </row>
    <row r="106" spans="1:8" ht="15">
      <c r="A106" s="54" t="s">
        <v>124</v>
      </c>
      <c r="B106" s="46">
        <f>$H$4</f>
        <v>276.06884167638293</v>
      </c>
      <c r="C106" s="46">
        <f>$H$6</f>
        <v>0.030103867636662826</v>
      </c>
      <c r="D106" s="46">
        <f>$H$7</f>
        <v>0.3739382179044676</v>
      </c>
      <c r="E106" s="47">
        <v>0</v>
      </c>
      <c r="F106" s="46">
        <f>$H$8</f>
        <v>0.029575042375641424</v>
      </c>
      <c r="G106" s="51">
        <f>$H$9</f>
        <v>0.008382859693228167</v>
      </c>
      <c r="H106" s="58">
        <f aca="true" t="shared" si="19" ref="H106:H111">SUM(B106:G106)</f>
        <v>276.510841663993</v>
      </c>
    </row>
    <row r="107" spans="1:8" ht="15">
      <c r="A107" s="54" t="s">
        <v>125</v>
      </c>
      <c r="B107" s="46">
        <f>$H$13</f>
        <v>0</v>
      </c>
      <c r="C107" s="46">
        <f>$H$11</f>
        <v>247.26527406746985</v>
      </c>
      <c r="D107" s="46">
        <f>$H$14</f>
        <v>7.951125</v>
      </c>
      <c r="E107" s="47">
        <v>0</v>
      </c>
      <c r="F107" s="46">
        <f>$H$15</f>
        <v>0.0459375</v>
      </c>
      <c r="G107" s="48">
        <v>0</v>
      </c>
      <c r="H107" s="59">
        <f t="shared" si="19"/>
        <v>255.26233656746984</v>
      </c>
    </row>
    <row r="108" spans="1:8" ht="15">
      <c r="A108" s="54" t="s">
        <v>126</v>
      </c>
      <c r="B108" s="46">
        <f>$H$19</f>
        <v>0.026463379938221433</v>
      </c>
      <c r="C108" s="46">
        <f>$H$20</f>
        <v>5.4857499999999995</v>
      </c>
      <c r="D108" s="46">
        <f>$H$17</f>
        <v>1378.3219677063425</v>
      </c>
      <c r="E108" s="46">
        <f>$H$21</f>
        <v>0</v>
      </c>
      <c r="F108" s="46">
        <f>$H$22</f>
        <v>0.589125</v>
      </c>
      <c r="G108" s="48">
        <v>0</v>
      </c>
      <c r="H108" s="59">
        <f t="shared" si="19"/>
        <v>1384.4233060862807</v>
      </c>
    </row>
    <row r="109" spans="1:8" ht="15">
      <c r="A109" s="54" t="s">
        <v>127</v>
      </c>
      <c r="B109" s="47">
        <v>0</v>
      </c>
      <c r="C109" s="47">
        <v>0</v>
      </c>
      <c r="D109" s="46">
        <f>$H$26</f>
        <v>0</v>
      </c>
      <c r="E109" s="46">
        <f>$H$24</f>
        <v>4.940330299999999</v>
      </c>
      <c r="F109" s="47">
        <v>0</v>
      </c>
      <c r="G109" s="48">
        <v>0</v>
      </c>
      <c r="H109" s="59">
        <f t="shared" si="19"/>
        <v>4.940330299999999</v>
      </c>
    </row>
    <row r="110" spans="1:8" ht="15">
      <c r="A110" s="54" t="s">
        <v>130</v>
      </c>
      <c r="B110" s="46">
        <f>$H$30</f>
        <v>0.05235121461672422</v>
      </c>
      <c r="C110" s="46">
        <f>$H$31</f>
        <v>0.18262499999999998</v>
      </c>
      <c r="D110" s="46">
        <f>$H$32</f>
        <v>1.77625</v>
      </c>
      <c r="E110" s="47">
        <v>0</v>
      </c>
      <c r="F110" s="46">
        <f>$H$28</f>
        <v>136.1620681215038</v>
      </c>
      <c r="G110" s="48">
        <v>0</v>
      </c>
      <c r="H110" s="59">
        <f t="shared" si="19"/>
        <v>138.17329433612053</v>
      </c>
    </row>
    <row r="111" spans="1:8" ht="15">
      <c r="A111" s="54" t="s">
        <v>128</v>
      </c>
      <c r="B111" s="49">
        <v>0</v>
      </c>
      <c r="C111" s="49">
        <v>0</v>
      </c>
      <c r="D111" s="49">
        <v>0</v>
      </c>
      <c r="E111" s="49">
        <v>0</v>
      </c>
      <c r="F111" s="49">
        <v>0</v>
      </c>
      <c r="G111" s="50">
        <f>$H$34</f>
        <v>18.699540046136203</v>
      </c>
      <c r="H111" s="60">
        <f t="shared" si="19"/>
        <v>18.699540046136203</v>
      </c>
    </row>
    <row r="112" spans="1:8" ht="15">
      <c r="A112" s="53" t="s">
        <v>129</v>
      </c>
      <c r="B112" s="55">
        <f aca="true" t="shared" si="20" ref="B112:H112">SUM(B106:B111)</f>
        <v>276.1476562709379</v>
      </c>
      <c r="C112" s="56">
        <f t="shared" si="20"/>
        <v>252.9637529351065</v>
      </c>
      <c r="D112" s="56">
        <f t="shared" si="20"/>
        <v>1388.423280924247</v>
      </c>
      <c r="E112" s="56">
        <f t="shared" si="20"/>
        <v>4.940330299999999</v>
      </c>
      <c r="F112" s="56">
        <f t="shared" si="20"/>
        <v>136.82670566387944</v>
      </c>
      <c r="G112" s="57">
        <f t="shared" si="20"/>
        <v>18.70792290582943</v>
      </c>
      <c r="H112" s="61">
        <f t="shared" si="20"/>
        <v>2078.009649</v>
      </c>
    </row>
    <row r="114" ht="15">
      <c r="A114" s="62">
        <v>1997</v>
      </c>
    </row>
    <row r="115" spans="1:8" ht="15">
      <c r="A115" s="52" t="s">
        <v>122</v>
      </c>
      <c r="B115" s="63" t="s">
        <v>124</v>
      </c>
      <c r="C115" s="63" t="s">
        <v>125</v>
      </c>
      <c r="D115" s="63" t="s">
        <v>126</v>
      </c>
      <c r="E115" s="63" t="s">
        <v>127</v>
      </c>
      <c r="F115" s="63" t="s">
        <v>130</v>
      </c>
      <c r="G115" s="65" t="s">
        <v>128</v>
      </c>
      <c r="H115" s="65" t="s">
        <v>129</v>
      </c>
    </row>
    <row r="116" spans="1:8" ht="15">
      <c r="A116" s="53" t="s">
        <v>123</v>
      </c>
      <c r="B116" s="64"/>
      <c r="C116" s="64"/>
      <c r="D116" s="64"/>
      <c r="E116" s="64"/>
      <c r="F116" s="64"/>
      <c r="G116" s="66"/>
      <c r="H116" s="66"/>
    </row>
    <row r="117" spans="1:8" ht="15">
      <c r="A117" s="54" t="s">
        <v>124</v>
      </c>
      <c r="B117" s="46">
        <f>$I$4</f>
        <v>276.3940180533072</v>
      </c>
      <c r="C117" s="46">
        <f>$I$6</f>
        <v>0.027992510405658703</v>
      </c>
      <c r="D117" s="46">
        <f>$I$7</f>
        <v>0.347711781824877</v>
      </c>
      <c r="E117" s="47">
        <v>0</v>
      </c>
      <c r="F117" s="46">
        <f>$I$8</f>
        <v>0.027500774699118182</v>
      </c>
      <c r="G117" s="51">
        <f>$I$9</f>
        <v>0.007794921570346081</v>
      </c>
      <c r="H117" s="58">
        <f aca="true" t="shared" si="21" ref="H117:H122">SUM(B117:G117)</f>
        <v>276.8050180418072</v>
      </c>
    </row>
    <row r="118" spans="1:8" ht="15">
      <c r="A118" s="54" t="s">
        <v>125</v>
      </c>
      <c r="B118" s="46">
        <f>$I$13</f>
        <v>0</v>
      </c>
      <c r="C118" s="46">
        <f>$I$11</f>
        <v>255.1788731858586</v>
      </c>
      <c r="D118" s="46">
        <f>$I$14</f>
        <v>7.951125</v>
      </c>
      <c r="E118" s="47">
        <v>0</v>
      </c>
      <c r="F118" s="46">
        <f>$I$15</f>
        <v>0.0459375</v>
      </c>
      <c r="G118" s="48">
        <v>0</v>
      </c>
      <c r="H118" s="59">
        <f t="shared" si="21"/>
        <v>263.1759356858586</v>
      </c>
    </row>
    <row r="119" spans="1:8" ht="15">
      <c r="A119" s="54" t="s">
        <v>126</v>
      </c>
      <c r="B119" s="46">
        <f>$I$19</f>
        <v>0.10248143300000001</v>
      </c>
      <c r="C119" s="46">
        <f>$I$20</f>
        <v>5.4857499999999995</v>
      </c>
      <c r="D119" s="46">
        <f>$I$17</f>
        <v>1369.1546235169185</v>
      </c>
      <c r="E119" s="46">
        <f>$I$21</f>
        <v>0</v>
      </c>
      <c r="F119" s="46">
        <f>$I$22</f>
        <v>0.589125</v>
      </c>
      <c r="G119" s="48">
        <v>0</v>
      </c>
      <c r="H119" s="59">
        <f t="shared" si="21"/>
        <v>1375.3319799499184</v>
      </c>
    </row>
    <row r="120" spans="1:8" ht="15">
      <c r="A120" s="54" t="s">
        <v>127</v>
      </c>
      <c r="B120" s="47">
        <v>0</v>
      </c>
      <c r="C120" s="47">
        <v>0</v>
      </c>
      <c r="D120" s="46">
        <f>$I$26</f>
        <v>0</v>
      </c>
      <c r="E120" s="46">
        <f>$I$24</f>
        <v>4.940330299999999</v>
      </c>
      <c r="F120" s="47">
        <v>0</v>
      </c>
      <c r="G120" s="48">
        <v>0</v>
      </c>
      <c r="H120" s="59">
        <f t="shared" si="21"/>
        <v>4.940330299999999</v>
      </c>
    </row>
    <row r="121" spans="1:8" ht="15">
      <c r="A121" s="54" t="s">
        <v>130</v>
      </c>
      <c r="B121" s="46">
        <f>$I$30</f>
        <v>0.05235121461672422</v>
      </c>
      <c r="C121" s="46">
        <f>$I$31</f>
        <v>0.18262499999999998</v>
      </c>
      <c r="D121" s="46">
        <f>$I$32</f>
        <v>1.77625</v>
      </c>
      <c r="E121" s="47">
        <v>0</v>
      </c>
      <c r="F121" s="46">
        <f>$I$28</f>
        <v>137.1631052553421</v>
      </c>
      <c r="G121" s="48">
        <v>0</v>
      </c>
      <c r="H121" s="59">
        <f t="shared" si="21"/>
        <v>139.17433146995882</v>
      </c>
    </row>
    <row r="122" spans="1:8" ht="15">
      <c r="A122" s="54" t="s">
        <v>128</v>
      </c>
      <c r="B122" s="49">
        <v>0</v>
      </c>
      <c r="C122" s="49">
        <v>0</v>
      </c>
      <c r="D122" s="49">
        <v>0</v>
      </c>
      <c r="E122" s="49">
        <v>0</v>
      </c>
      <c r="F122" s="49">
        <v>0</v>
      </c>
      <c r="G122" s="50">
        <f>$I$34</f>
        <v>18.582053552456895</v>
      </c>
      <c r="H122" s="60">
        <f t="shared" si="21"/>
        <v>18.582053552456895</v>
      </c>
    </row>
    <row r="123" spans="1:8" ht="15">
      <c r="A123" s="53" t="s">
        <v>129</v>
      </c>
      <c r="B123" s="55">
        <f aca="true" t="shared" si="22" ref="B123:H123">SUM(B117:B122)</f>
        <v>276.54885070092394</v>
      </c>
      <c r="C123" s="56">
        <f t="shared" si="22"/>
        <v>260.87524069626426</v>
      </c>
      <c r="D123" s="56">
        <f t="shared" si="22"/>
        <v>1379.2297102987432</v>
      </c>
      <c r="E123" s="56">
        <f t="shared" si="22"/>
        <v>4.940330299999999</v>
      </c>
      <c r="F123" s="56">
        <f t="shared" si="22"/>
        <v>137.8256685300412</v>
      </c>
      <c r="G123" s="57">
        <f t="shared" si="22"/>
        <v>18.589848474027242</v>
      </c>
      <c r="H123" s="61">
        <f t="shared" si="22"/>
        <v>2078.0096489999996</v>
      </c>
    </row>
    <row r="125" ht="15">
      <c r="A125" s="62">
        <v>1998</v>
      </c>
    </row>
    <row r="126" spans="1:8" ht="15">
      <c r="A126" s="52" t="s">
        <v>122</v>
      </c>
      <c r="B126" s="63" t="s">
        <v>124</v>
      </c>
      <c r="C126" s="63" t="s">
        <v>125</v>
      </c>
      <c r="D126" s="63" t="s">
        <v>126</v>
      </c>
      <c r="E126" s="63" t="s">
        <v>127</v>
      </c>
      <c r="F126" s="63" t="s">
        <v>130</v>
      </c>
      <c r="G126" s="65" t="s">
        <v>128</v>
      </c>
      <c r="H126" s="65" t="s">
        <v>129</v>
      </c>
    </row>
    <row r="127" spans="1:8" ht="15">
      <c r="A127" s="53" t="s">
        <v>123</v>
      </c>
      <c r="B127" s="64"/>
      <c r="C127" s="64"/>
      <c r="D127" s="64"/>
      <c r="E127" s="64"/>
      <c r="F127" s="64"/>
      <c r="G127" s="66"/>
      <c r="H127" s="66"/>
    </row>
    <row r="128" spans="1:8" ht="15">
      <c r="A128" s="54" t="s">
        <v>124</v>
      </c>
      <c r="B128" s="46">
        <f>$J$4</f>
        <v>276.7276517087715</v>
      </c>
      <c r="C128" s="46">
        <f>$J$6</f>
        <v>0.03391793231187132</v>
      </c>
      <c r="D128" s="46">
        <f>$J$7</f>
        <v>0.4213150056592369</v>
      </c>
      <c r="E128" s="47">
        <v>0</v>
      </c>
      <c r="F128" s="46">
        <f>$J$8</f>
        <v>0.03332210656533877</v>
      </c>
      <c r="G128" s="51">
        <f>$J$9</f>
        <v>0.009444941463552976</v>
      </c>
      <c r="H128" s="58">
        <f aca="true" t="shared" si="23" ref="H128:H133">SUM(B128:G128)</f>
        <v>277.2256516947714</v>
      </c>
    </row>
    <row r="129" spans="1:8" ht="15">
      <c r="A129" s="54" t="s">
        <v>125</v>
      </c>
      <c r="B129" s="46">
        <f>$J$13</f>
        <v>0</v>
      </c>
      <c r="C129" s="46">
        <f>$J$11</f>
        <v>259.73845391467887</v>
      </c>
      <c r="D129" s="46">
        <f>$J$14</f>
        <v>7.951125</v>
      </c>
      <c r="E129" s="47">
        <v>0</v>
      </c>
      <c r="F129" s="46">
        <f>$J$15</f>
        <v>0.0459375</v>
      </c>
      <c r="G129" s="48">
        <v>0</v>
      </c>
      <c r="H129" s="59">
        <f t="shared" si="23"/>
        <v>267.73551641467884</v>
      </c>
    </row>
    <row r="130" spans="1:8" ht="15">
      <c r="A130" s="54" t="s">
        <v>126</v>
      </c>
      <c r="B130" s="46">
        <f>$J$19</f>
        <v>0.023566877</v>
      </c>
      <c r="C130" s="46">
        <f>$J$20</f>
        <v>5.4857499999999995</v>
      </c>
      <c r="D130" s="46">
        <f>$J$17</f>
        <v>1363.3848893855245</v>
      </c>
      <c r="E130" s="46">
        <f>$J$21</f>
        <v>0</v>
      </c>
      <c r="F130" s="46">
        <f>$J$22</f>
        <v>0.589125</v>
      </c>
      <c r="G130" s="48">
        <v>0</v>
      </c>
      <c r="H130" s="59">
        <f t="shared" si="23"/>
        <v>1369.4833312625244</v>
      </c>
    </row>
    <row r="131" spans="1:8" ht="15">
      <c r="A131" s="54" t="s">
        <v>127</v>
      </c>
      <c r="B131" s="47">
        <v>0</v>
      </c>
      <c r="C131" s="47">
        <v>0</v>
      </c>
      <c r="D131" s="46">
        <f>$J$26</f>
        <v>0</v>
      </c>
      <c r="E131" s="46">
        <f>$J$24</f>
        <v>4.940330299999999</v>
      </c>
      <c r="F131" s="47">
        <v>0</v>
      </c>
      <c r="G131" s="48">
        <v>0</v>
      </c>
      <c r="H131" s="59">
        <f t="shared" si="23"/>
        <v>4.940330299999999</v>
      </c>
    </row>
    <row r="132" spans="1:8" ht="15">
      <c r="A132" s="54" t="s">
        <v>130</v>
      </c>
      <c r="B132" s="46">
        <f>$J$30</f>
        <v>0.05235121461672422</v>
      </c>
      <c r="C132" s="46">
        <f>$J$31</f>
        <v>0.18262499999999998</v>
      </c>
      <c r="D132" s="46">
        <f>$J$32</f>
        <v>1.77625</v>
      </c>
      <c r="E132" s="47">
        <v>0</v>
      </c>
      <c r="F132" s="46">
        <f>$J$28</f>
        <v>138.16019458940895</v>
      </c>
      <c r="G132" s="48">
        <v>0</v>
      </c>
      <c r="H132" s="59">
        <f t="shared" si="23"/>
        <v>140.17142080402567</v>
      </c>
    </row>
    <row r="133" spans="1:8" ht="15">
      <c r="A133" s="54" t="s">
        <v>128</v>
      </c>
      <c r="B133" s="49">
        <v>0</v>
      </c>
      <c r="C133" s="49">
        <v>0</v>
      </c>
      <c r="D133" s="49">
        <v>0</v>
      </c>
      <c r="E133" s="49">
        <v>0</v>
      </c>
      <c r="F133" s="49">
        <v>0</v>
      </c>
      <c r="G133" s="50">
        <f>$J$34</f>
        <v>18.453398523999642</v>
      </c>
      <c r="H133" s="60">
        <f t="shared" si="23"/>
        <v>18.453398523999642</v>
      </c>
    </row>
    <row r="134" spans="1:8" ht="15">
      <c r="A134" s="53" t="s">
        <v>129</v>
      </c>
      <c r="B134" s="55">
        <f aca="true" t="shared" si="24" ref="B134:H134">SUM(B128:B133)</f>
        <v>276.80356980038823</v>
      </c>
      <c r="C134" s="56">
        <f t="shared" si="24"/>
        <v>265.4407468469907</v>
      </c>
      <c r="D134" s="56">
        <f t="shared" si="24"/>
        <v>1373.5335793911836</v>
      </c>
      <c r="E134" s="56">
        <f t="shared" si="24"/>
        <v>4.940330299999999</v>
      </c>
      <c r="F134" s="56">
        <f t="shared" si="24"/>
        <v>138.82857919597427</v>
      </c>
      <c r="G134" s="57">
        <f t="shared" si="24"/>
        <v>18.462843465463195</v>
      </c>
      <c r="H134" s="61">
        <f t="shared" si="24"/>
        <v>2078.0096489999996</v>
      </c>
    </row>
    <row r="136" ht="15">
      <c r="A136" s="62">
        <v>1999</v>
      </c>
    </row>
    <row r="137" spans="1:8" ht="15">
      <c r="A137" s="52" t="s">
        <v>122</v>
      </c>
      <c r="B137" s="63" t="s">
        <v>124</v>
      </c>
      <c r="C137" s="63" t="s">
        <v>125</v>
      </c>
      <c r="D137" s="63" t="s">
        <v>126</v>
      </c>
      <c r="E137" s="63" t="s">
        <v>127</v>
      </c>
      <c r="F137" s="63" t="s">
        <v>130</v>
      </c>
      <c r="G137" s="65" t="s">
        <v>128</v>
      </c>
      <c r="H137" s="65" t="s">
        <v>129</v>
      </c>
    </row>
    <row r="138" spans="1:8" ht="15">
      <c r="A138" s="53" t="s">
        <v>123</v>
      </c>
      <c r="B138" s="64"/>
      <c r="C138" s="64"/>
      <c r="D138" s="64"/>
      <c r="E138" s="64"/>
      <c r="F138" s="64"/>
      <c r="G138" s="66"/>
      <c r="H138" s="66"/>
    </row>
    <row r="139" spans="1:8" ht="15">
      <c r="A139" s="54" t="s">
        <v>124</v>
      </c>
      <c r="B139" s="46">
        <f>$K$4</f>
        <v>277.07141415855665</v>
      </c>
      <c r="C139" s="46">
        <f>$K$6</f>
        <v>0.04399796038581114</v>
      </c>
      <c r="D139" s="46">
        <f>$K$7</f>
        <v>0.5465250876290868</v>
      </c>
      <c r="E139" s="47">
        <v>0</v>
      </c>
      <c r="F139" s="46">
        <f>$K$8</f>
        <v>0.04322506192750477</v>
      </c>
      <c r="G139" s="51">
        <f>$K$9</f>
        <v>0.012251871857597378</v>
      </c>
      <c r="H139" s="58">
        <f aca="true" t="shared" si="25" ref="H139:H144">SUM(B139:G139)</f>
        <v>277.71741414035665</v>
      </c>
    </row>
    <row r="140" spans="1:8" ht="15">
      <c r="A140" s="54" t="s">
        <v>125</v>
      </c>
      <c r="B140" s="46">
        <f>$K$13</f>
        <v>0</v>
      </c>
      <c r="C140" s="46">
        <f>$K$11</f>
        <v>261.29595734041516</v>
      </c>
      <c r="D140" s="46">
        <f>$K$14</f>
        <v>7.951125</v>
      </c>
      <c r="E140" s="47">
        <v>0</v>
      </c>
      <c r="F140" s="46">
        <f>$K$15</f>
        <v>0.0459375</v>
      </c>
      <c r="G140" s="48">
        <v>0</v>
      </c>
      <c r="H140" s="59">
        <f t="shared" si="25"/>
        <v>269.2930198404151</v>
      </c>
    </row>
    <row r="141" spans="1:8" ht="15">
      <c r="A141" s="54" t="s">
        <v>126</v>
      </c>
      <c r="B141" s="46">
        <f>$K$19</f>
        <v>0.020845454</v>
      </c>
      <c r="C141" s="46">
        <f>$K$20</f>
        <v>5.4857499999999995</v>
      </c>
      <c r="D141" s="46">
        <f>$K$17</f>
        <v>1360.4403799971278</v>
      </c>
      <c r="E141" s="46">
        <f>$K$21</f>
        <v>0</v>
      </c>
      <c r="F141" s="46">
        <f>$K$22</f>
        <v>0.589125</v>
      </c>
      <c r="G141" s="48">
        <v>0</v>
      </c>
      <c r="H141" s="59">
        <f t="shared" si="25"/>
        <v>1366.5361004511278</v>
      </c>
    </row>
    <row r="142" spans="1:8" ht="15">
      <c r="A142" s="54" t="s">
        <v>127</v>
      </c>
      <c r="B142" s="47">
        <v>0</v>
      </c>
      <c r="C142" s="47">
        <v>0</v>
      </c>
      <c r="D142" s="46">
        <f>$K$26</f>
        <v>0</v>
      </c>
      <c r="E142" s="46">
        <f>$K$24</f>
        <v>4.940330299999999</v>
      </c>
      <c r="F142" s="47">
        <v>0</v>
      </c>
      <c r="G142" s="48">
        <v>0</v>
      </c>
      <c r="H142" s="59">
        <f t="shared" si="25"/>
        <v>4.940330299999999</v>
      </c>
    </row>
    <row r="143" spans="1:8" ht="15">
      <c r="A143" s="54" t="s">
        <v>130</v>
      </c>
      <c r="B143" s="46">
        <f>$K$30</f>
        <v>0.13279699501279207</v>
      </c>
      <c r="C143" s="46">
        <f>$K$31</f>
        <v>0.18262499999999998</v>
      </c>
      <c r="D143" s="46">
        <f>$K$32</f>
        <v>1.77625</v>
      </c>
      <c r="E143" s="47">
        <v>0</v>
      </c>
      <c r="F143" s="46">
        <f>$K$28</f>
        <v>139.11502022152985</v>
      </c>
      <c r="G143" s="48">
        <v>0</v>
      </c>
      <c r="H143" s="59">
        <f t="shared" si="25"/>
        <v>141.20669221654265</v>
      </c>
    </row>
    <row r="144" spans="1:8" ht="15">
      <c r="A144" s="54" t="s">
        <v>128</v>
      </c>
      <c r="B144" s="49">
        <v>0</v>
      </c>
      <c r="C144" s="49">
        <v>0</v>
      </c>
      <c r="D144" s="49">
        <v>0</v>
      </c>
      <c r="E144" s="49">
        <v>0</v>
      </c>
      <c r="F144" s="49">
        <v>0</v>
      </c>
      <c r="G144" s="50">
        <f>$K$34</f>
        <v>18.316092051557497</v>
      </c>
      <c r="H144" s="60">
        <f t="shared" si="25"/>
        <v>18.316092051557497</v>
      </c>
    </row>
    <row r="145" spans="1:8" ht="15">
      <c r="A145" s="53" t="s">
        <v>129</v>
      </c>
      <c r="B145" s="55">
        <f aca="true" t="shared" si="26" ref="B145:H145">SUM(B139:B144)</f>
        <v>277.2250566075694</v>
      </c>
      <c r="C145" s="56">
        <f t="shared" si="26"/>
        <v>267.00833030080094</v>
      </c>
      <c r="D145" s="56">
        <f t="shared" si="26"/>
        <v>1370.7142800847569</v>
      </c>
      <c r="E145" s="56">
        <f t="shared" si="26"/>
        <v>4.940330299999999</v>
      </c>
      <c r="F145" s="56">
        <f t="shared" si="26"/>
        <v>139.79330778345735</v>
      </c>
      <c r="G145" s="57">
        <f t="shared" si="26"/>
        <v>18.328343923415094</v>
      </c>
      <c r="H145" s="61">
        <f t="shared" si="26"/>
        <v>2078.0096489999996</v>
      </c>
    </row>
    <row r="147" ht="15">
      <c r="A147" s="62">
        <v>2000</v>
      </c>
    </row>
    <row r="148" spans="1:8" ht="15">
      <c r="A148" s="52" t="s">
        <v>122</v>
      </c>
      <c r="B148" s="63" t="s">
        <v>124</v>
      </c>
      <c r="C148" s="63" t="s">
        <v>125</v>
      </c>
      <c r="D148" s="63" t="s">
        <v>126</v>
      </c>
      <c r="E148" s="63" t="s">
        <v>127</v>
      </c>
      <c r="F148" s="63" t="s">
        <v>130</v>
      </c>
      <c r="G148" s="65" t="s">
        <v>128</v>
      </c>
      <c r="H148" s="65" t="s">
        <v>129</v>
      </c>
    </row>
    <row r="149" spans="1:8" ht="15">
      <c r="A149" s="53" t="s">
        <v>123</v>
      </c>
      <c r="B149" s="64"/>
      <c r="C149" s="64"/>
      <c r="D149" s="64"/>
      <c r="E149" s="64"/>
      <c r="F149" s="64"/>
      <c r="G149" s="66"/>
      <c r="H149" s="66"/>
    </row>
    <row r="150" spans="1:8" ht="15">
      <c r="A150" s="54" t="s">
        <v>124</v>
      </c>
      <c r="B150" s="46">
        <f>$L$4</f>
        <v>277.4677903288075</v>
      </c>
      <c r="C150" s="46">
        <f>$L$6</f>
        <v>0.031229218916774236</v>
      </c>
      <c r="D150" s="46">
        <f>$L$7</f>
        <v>0.6309876067909232</v>
      </c>
      <c r="E150" s="47">
        <v>0</v>
      </c>
      <c r="F150" s="46">
        <f>$L$8</f>
        <v>0.06867923978672844</v>
      </c>
      <c r="G150" s="51">
        <f>$L$9</f>
        <v>0.01310391370557392</v>
      </c>
      <c r="H150" s="58">
        <f aca="true" t="shared" si="27" ref="H150:H155">SUM(B150:G150)</f>
        <v>278.2117903080075</v>
      </c>
    </row>
    <row r="151" spans="1:8" ht="15">
      <c r="A151" s="54" t="s">
        <v>125</v>
      </c>
      <c r="B151" s="46">
        <f>$L$13</f>
        <v>0</v>
      </c>
      <c r="C151" s="46">
        <f>$L$11</f>
        <v>259.50965134606713</v>
      </c>
      <c r="D151" s="46">
        <f>$L$14</f>
        <v>3.9867677038888885</v>
      </c>
      <c r="E151" s="47">
        <v>0</v>
      </c>
      <c r="F151" s="46">
        <f>$L$15</f>
        <v>0.027502696222222223</v>
      </c>
      <c r="G151" s="48">
        <v>0</v>
      </c>
      <c r="H151" s="59">
        <f t="shared" si="27"/>
        <v>263.52392174617825</v>
      </c>
    </row>
    <row r="152" spans="1:8" ht="15">
      <c r="A152" s="54" t="s">
        <v>126</v>
      </c>
      <c r="B152" s="46">
        <f>$L$19</f>
        <v>0.41437955988128294</v>
      </c>
      <c r="C152" s="46">
        <f>$L$20</f>
        <v>3.528472741555556</v>
      </c>
      <c r="D152" s="46">
        <f>$L$17</f>
        <v>1366.8647920366166</v>
      </c>
      <c r="E152" s="46">
        <f>$L$21</f>
        <v>0</v>
      </c>
      <c r="F152" s="46">
        <f>$L$22</f>
        <v>0.5369905748888888</v>
      </c>
      <c r="G152" s="48">
        <v>0</v>
      </c>
      <c r="H152" s="59">
        <f t="shared" si="27"/>
        <v>1371.3446349129424</v>
      </c>
    </row>
    <row r="153" spans="1:8" ht="15">
      <c r="A153" s="54" t="s">
        <v>127</v>
      </c>
      <c r="B153" s="47">
        <v>0</v>
      </c>
      <c r="C153" s="47">
        <v>0</v>
      </c>
      <c r="D153" s="46">
        <f>$L$26</f>
        <v>0</v>
      </c>
      <c r="E153" s="46">
        <f>$L$24</f>
        <v>4.940330299999999</v>
      </c>
      <c r="F153" s="47">
        <v>0</v>
      </c>
      <c r="G153" s="48">
        <v>0</v>
      </c>
      <c r="H153" s="59">
        <f t="shared" si="27"/>
        <v>4.940330299999999</v>
      </c>
    </row>
    <row r="154" spans="1:8" ht="15">
      <c r="A154" s="54" t="s">
        <v>130</v>
      </c>
      <c r="B154" s="46">
        <f>$L$30</f>
        <v>0.00895</v>
      </c>
      <c r="C154" s="46">
        <f>$L$31</f>
        <v>0.026256749333333333</v>
      </c>
      <c r="D154" s="46">
        <f>$L$32</f>
        <v>1.2389624614444443</v>
      </c>
      <c r="E154" s="47">
        <v>0</v>
      </c>
      <c r="F154" s="46">
        <f>$L$28</f>
        <v>140.5463291391622</v>
      </c>
      <c r="G154" s="48">
        <v>0</v>
      </c>
      <c r="H154" s="59">
        <f t="shared" si="27"/>
        <v>141.82049834993998</v>
      </c>
    </row>
    <row r="155" spans="1:8" ht="15">
      <c r="A155" s="54" t="s">
        <v>128</v>
      </c>
      <c r="B155" s="49">
        <v>0</v>
      </c>
      <c r="C155" s="49">
        <v>0</v>
      </c>
      <c r="D155" s="49">
        <v>0</v>
      </c>
      <c r="E155" s="49">
        <v>0</v>
      </c>
      <c r="F155" s="49">
        <v>0</v>
      </c>
      <c r="G155" s="50">
        <f>$L$34</f>
        <v>18.16847338293196</v>
      </c>
      <c r="H155" s="60">
        <f t="shared" si="27"/>
        <v>18.16847338293196</v>
      </c>
    </row>
    <row r="156" spans="1:8" ht="15">
      <c r="A156" s="53" t="s">
        <v>129</v>
      </c>
      <c r="B156" s="55">
        <f aca="true" t="shared" si="28" ref="B156:H156">SUM(B150:B155)</f>
        <v>277.8911198886888</v>
      </c>
      <c r="C156" s="56">
        <f t="shared" si="28"/>
        <v>263.09561005587284</v>
      </c>
      <c r="D156" s="56">
        <f t="shared" si="28"/>
        <v>1372.7215098087408</v>
      </c>
      <c r="E156" s="56">
        <f t="shared" si="28"/>
        <v>4.940330299999999</v>
      </c>
      <c r="F156" s="56">
        <f t="shared" si="28"/>
        <v>141.17950165006005</v>
      </c>
      <c r="G156" s="57">
        <f t="shared" si="28"/>
        <v>18.181577296637535</v>
      </c>
      <c r="H156" s="61">
        <f t="shared" si="28"/>
        <v>2078.009649</v>
      </c>
    </row>
    <row r="158" ht="15">
      <c r="A158" s="62">
        <v>2001</v>
      </c>
    </row>
    <row r="159" spans="1:8" ht="15">
      <c r="A159" s="52" t="s">
        <v>122</v>
      </c>
      <c r="B159" s="63" t="s">
        <v>124</v>
      </c>
      <c r="C159" s="63" t="s">
        <v>125</v>
      </c>
      <c r="D159" s="63" t="s">
        <v>126</v>
      </c>
      <c r="E159" s="63" t="s">
        <v>127</v>
      </c>
      <c r="F159" s="63" t="s">
        <v>130</v>
      </c>
      <c r="G159" s="65" t="s">
        <v>128</v>
      </c>
      <c r="H159" s="65" t="s">
        <v>129</v>
      </c>
    </row>
    <row r="160" spans="1:8" ht="15">
      <c r="A160" s="53" t="s">
        <v>123</v>
      </c>
      <c r="B160" s="64"/>
      <c r="C160" s="64"/>
      <c r="D160" s="64"/>
      <c r="E160" s="64"/>
      <c r="F160" s="64"/>
      <c r="G160" s="66"/>
      <c r="H160" s="66"/>
    </row>
    <row r="161" spans="1:8" ht="15">
      <c r="A161" s="54" t="s">
        <v>124</v>
      </c>
      <c r="B161" s="46">
        <f>$M$4</f>
        <v>277.9625868496157</v>
      </c>
      <c r="C161" s="46">
        <f>$M$6</f>
        <v>0.01935036279563341</v>
      </c>
      <c r="D161" s="46">
        <f>$M$7</f>
        <v>0.39097484773769153</v>
      </c>
      <c r="E161" s="47">
        <v>0</v>
      </c>
      <c r="F161" s="46">
        <f>$M$8</f>
        <v>0.042555281640030494</v>
      </c>
      <c r="G161" s="51">
        <f>$M$9</f>
        <v>0.008119494916644552</v>
      </c>
      <c r="H161" s="58">
        <f aca="true" t="shared" si="29" ref="H161:H166">SUM(B161:G161)</f>
        <v>278.42358683670574</v>
      </c>
    </row>
    <row r="162" spans="1:8" ht="15">
      <c r="A162" s="54" t="s">
        <v>125</v>
      </c>
      <c r="B162" s="46">
        <f>$M$13</f>
        <v>0</v>
      </c>
      <c r="C162" s="46">
        <f>$M$11</f>
        <v>248.62122899518934</v>
      </c>
      <c r="D162" s="46">
        <f>$M$14</f>
        <v>3.9867677038888885</v>
      </c>
      <c r="E162" s="47">
        <v>0</v>
      </c>
      <c r="F162" s="46">
        <f>$M$15</f>
        <v>0.027502696222222223</v>
      </c>
      <c r="G162" s="48">
        <v>0</v>
      </c>
      <c r="H162" s="59">
        <f t="shared" si="29"/>
        <v>252.63549939530046</v>
      </c>
    </row>
    <row r="163" spans="1:8" ht="15">
      <c r="A163" s="54" t="s">
        <v>126</v>
      </c>
      <c r="B163" s="46">
        <f>$M$19</f>
        <v>0.33581449247050055</v>
      </c>
      <c r="C163" s="46">
        <f>$M$20</f>
        <v>3.528472741555556</v>
      </c>
      <c r="D163" s="46">
        <f>$M$17</f>
        <v>1376.7628208999815</v>
      </c>
      <c r="E163" s="46">
        <f>$M$21</f>
        <v>0</v>
      </c>
      <c r="F163" s="46">
        <f>$M$22</f>
        <v>0.5369905748888888</v>
      </c>
      <c r="G163" s="48">
        <v>0</v>
      </c>
      <c r="H163" s="59">
        <f t="shared" si="29"/>
        <v>1381.1640987088965</v>
      </c>
    </row>
    <row r="164" spans="1:8" ht="15">
      <c r="A164" s="54" t="s">
        <v>127</v>
      </c>
      <c r="B164" s="47">
        <v>0</v>
      </c>
      <c r="C164" s="47">
        <v>0</v>
      </c>
      <c r="D164" s="46">
        <f>$M$26</f>
        <v>0</v>
      </c>
      <c r="E164" s="46">
        <f>$M$24</f>
        <v>4.940330299999999</v>
      </c>
      <c r="F164" s="47">
        <v>0</v>
      </c>
      <c r="G164" s="48">
        <v>0</v>
      </c>
      <c r="H164" s="59">
        <f t="shared" si="29"/>
        <v>4.940330299999999</v>
      </c>
    </row>
    <row r="165" spans="1:8" ht="15">
      <c r="A165" s="54" t="s">
        <v>130</v>
      </c>
      <c r="B165" s="46">
        <f>$M$30</f>
        <v>0.00895</v>
      </c>
      <c r="C165" s="46">
        <f>$M$31</f>
        <v>0.026256749333333333</v>
      </c>
      <c r="D165" s="46">
        <f>$M$32</f>
        <v>1.2389624614444443</v>
      </c>
      <c r="E165" s="47">
        <v>0</v>
      </c>
      <c r="F165" s="46">
        <f>$M$28</f>
        <v>141.55939111823557</v>
      </c>
      <c r="G165" s="48">
        <v>0</v>
      </c>
      <c r="H165" s="59">
        <f t="shared" si="29"/>
        <v>142.83356032901335</v>
      </c>
    </row>
    <row r="166" spans="1:8" ht="15">
      <c r="A166" s="54" t="s">
        <v>128</v>
      </c>
      <c r="B166" s="49">
        <v>0</v>
      </c>
      <c r="C166" s="49">
        <v>0</v>
      </c>
      <c r="D166" s="49">
        <v>0</v>
      </c>
      <c r="E166" s="49">
        <v>0</v>
      </c>
      <c r="F166" s="49">
        <v>0</v>
      </c>
      <c r="G166" s="50">
        <f>$M$34</f>
        <v>18.012573430083798</v>
      </c>
      <c r="H166" s="60">
        <f t="shared" si="29"/>
        <v>18.012573430083798</v>
      </c>
    </row>
    <row r="167" spans="1:8" ht="15">
      <c r="A167" s="53" t="s">
        <v>129</v>
      </c>
      <c r="B167" s="55">
        <f aca="true" t="shared" si="30" ref="B167:H167">SUM(B161:B166)</f>
        <v>278.30735134208624</v>
      </c>
      <c r="C167" s="56">
        <f t="shared" si="30"/>
        <v>252.19530884887385</v>
      </c>
      <c r="D167" s="56">
        <f t="shared" si="30"/>
        <v>1382.3795259130527</v>
      </c>
      <c r="E167" s="56">
        <f t="shared" si="30"/>
        <v>4.940330299999999</v>
      </c>
      <c r="F167" s="56">
        <f t="shared" si="30"/>
        <v>142.1664396709867</v>
      </c>
      <c r="G167" s="57">
        <f t="shared" si="30"/>
        <v>18.020692925000443</v>
      </c>
      <c r="H167" s="61">
        <f t="shared" si="30"/>
        <v>2078.0096489999996</v>
      </c>
    </row>
    <row r="169" ht="15">
      <c r="A169" s="62">
        <v>2002</v>
      </c>
    </row>
    <row r="170" spans="1:8" ht="15">
      <c r="A170" s="52" t="s">
        <v>122</v>
      </c>
      <c r="B170" s="63" t="s">
        <v>124</v>
      </c>
      <c r="C170" s="63" t="s">
        <v>125</v>
      </c>
      <c r="D170" s="63" t="s">
        <v>126</v>
      </c>
      <c r="E170" s="63" t="s">
        <v>127</v>
      </c>
      <c r="F170" s="63" t="s">
        <v>130</v>
      </c>
      <c r="G170" s="65" t="s">
        <v>128</v>
      </c>
      <c r="H170" s="65" t="s">
        <v>129</v>
      </c>
    </row>
    <row r="171" spans="1:8" ht="15">
      <c r="A171" s="53" t="s">
        <v>123</v>
      </c>
      <c r="B171" s="64"/>
      <c r="C171" s="64"/>
      <c r="D171" s="64"/>
      <c r="E171" s="64"/>
      <c r="F171" s="64"/>
      <c r="G171" s="66"/>
      <c r="H171" s="66"/>
    </row>
    <row r="172" spans="1:8" ht="15">
      <c r="A172" s="54" t="s">
        <v>124</v>
      </c>
      <c r="B172" s="46">
        <f>$N$4</f>
        <v>278.12939179292664</v>
      </c>
      <c r="C172" s="46">
        <f>$N$6</f>
        <v>0.013389947357221333</v>
      </c>
      <c r="D172" s="46">
        <f>$N$7</f>
        <v>0.27054441740940754</v>
      </c>
      <c r="E172" s="47">
        <v>0</v>
      </c>
      <c r="F172" s="46">
        <f>$N$8</f>
        <v>0.029447147164616442</v>
      </c>
      <c r="G172" s="51">
        <f>$N$9</f>
        <v>0.0056184791287546484</v>
      </c>
      <c r="H172" s="58">
        <f aca="true" t="shared" si="31" ref="H172:H177">SUM(B172:G172)</f>
        <v>278.4483917839866</v>
      </c>
    </row>
    <row r="173" spans="1:8" ht="15">
      <c r="A173" s="54" t="s">
        <v>125</v>
      </c>
      <c r="B173" s="46">
        <f>$N$13</f>
        <v>0</v>
      </c>
      <c r="C173" s="46">
        <f>$N$11</f>
        <v>240.42984742397022</v>
      </c>
      <c r="D173" s="46">
        <f>$N$14</f>
        <v>3.9867677038888885</v>
      </c>
      <c r="E173" s="47">
        <v>0</v>
      </c>
      <c r="F173" s="46">
        <f>$N$15</f>
        <v>0.027502696222222223</v>
      </c>
      <c r="G173" s="48">
        <v>0</v>
      </c>
      <c r="H173" s="59">
        <f t="shared" si="31"/>
        <v>244.44411782408133</v>
      </c>
    </row>
    <row r="174" spans="1:8" ht="15">
      <c r="A174" s="54" t="s">
        <v>126</v>
      </c>
      <c r="B174" s="46">
        <f>$N$19</f>
        <v>0.15611054607668987</v>
      </c>
      <c r="C174" s="46">
        <f>$N$20</f>
        <v>3.528472741555556</v>
      </c>
      <c r="D174" s="46">
        <f>$N$17</f>
        <v>1384.2662037536484</v>
      </c>
      <c r="E174" s="46">
        <f>$N$21</f>
        <v>0</v>
      </c>
      <c r="F174" s="46">
        <f>$N$22</f>
        <v>0.5369905748888888</v>
      </c>
      <c r="G174" s="48">
        <v>0</v>
      </c>
      <c r="H174" s="59">
        <f t="shared" si="31"/>
        <v>1388.4877776161695</v>
      </c>
    </row>
    <row r="175" spans="1:8" ht="15">
      <c r="A175" s="54" t="s">
        <v>127</v>
      </c>
      <c r="B175" s="47">
        <v>0</v>
      </c>
      <c r="C175" s="47">
        <v>0</v>
      </c>
      <c r="D175" s="46">
        <f>$N$26</f>
        <v>0</v>
      </c>
      <c r="E175" s="46">
        <f>$N$24</f>
        <v>4.940330299999999</v>
      </c>
      <c r="F175" s="47">
        <v>0</v>
      </c>
      <c r="G175" s="48">
        <v>0</v>
      </c>
      <c r="H175" s="59">
        <f t="shared" si="31"/>
        <v>4.940330299999999</v>
      </c>
    </row>
    <row r="176" spans="1:8" ht="15">
      <c r="A176" s="54" t="s">
        <v>130</v>
      </c>
      <c r="B176" s="46">
        <f>$N$30</f>
        <v>0.00895</v>
      </c>
      <c r="C176" s="46">
        <f>$N$31</f>
        <v>0.026256749333333333</v>
      </c>
      <c r="D176" s="46">
        <f>$N$32</f>
        <v>1.2389624614444443</v>
      </c>
      <c r="E176" s="47">
        <v>0</v>
      </c>
      <c r="F176" s="46">
        <f>$N$28</f>
        <v>142.56594518547325</v>
      </c>
      <c r="G176" s="48">
        <v>0</v>
      </c>
      <c r="H176" s="59">
        <f t="shared" si="31"/>
        <v>143.84011439625104</v>
      </c>
    </row>
    <row r="177" spans="1:8" ht="15">
      <c r="A177" s="54" t="s">
        <v>128</v>
      </c>
      <c r="B177" s="49">
        <v>0</v>
      </c>
      <c r="C177" s="49">
        <v>0</v>
      </c>
      <c r="D177" s="49">
        <v>0</v>
      </c>
      <c r="E177" s="49">
        <v>0</v>
      </c>
      <c r="F177" s="49">
        <v>0</v>
      </c>
      <c r="G177" s="50">
        <f>$N$34</f>
        <v>17.848917079511217</v>
      </c>
      <c r="H177" s="60">
        <f t="shared" si="31"/>
        <v>17.848917079511217</v>
      </c>
    </row>
    <row r="178" spans="1:8" ht="15">
      <c r="A178" s="53" t="s">
        <v>129</v>
      </c>
      <c r="B178" s="55">
        <f aca="true" t="shared" si="32" ref="B178:H178">SUM(B172:B177)</f>
        <v>278.2944523390034</v>
      </c>
      <c r="C178" s="56">
        <f t="shared" si="32"/>
        <v>243.99796686221632</v>
      </c>
      <c r="D178" s="56">
        <f t="shared" si="32"/>
        <v>1389.7624783363913</v>
      </c>
      <c r="E178" s="56">
        <f t="shared" si="32"/>
        <v>4.940330299999999</v>
      </c>
      <c r="F178" s="56">
        <f t="shared" si="32"/>
        <v>143.159885603749</v>
      </c>
      <c r="G178" s="57">
        <f t="shared" si="32"/>
        <v>17.854535558639974</v>
      </c>
      <c r="H178" s="61">
        <f t="shared" si="32"/>
        <v>2078.0096489999996</v>
      </c>
    </row>
    <row r="180" ht="15">
      <c r="A180" s="62">
        <v>2003</v>
      </c>
    </row>
    <row r="181" spans="1:8" ht="15">
      <c r="A181" s="52" t="s">
        <v>122</v>
      </c>
      <c r="B181" s="63" t="s">
        <v>124</v>
      </c>
      <c r="C181" s="63" t="s">
        <v>125</v>
      </c>
      <c r="D181" s="63" t="s">
        <v>126</v>
      </c>
      <c r="E181" s="63" t="s">
        <v>127</v>
      </c>
      <c r="F181" s="63" t="s">
        <v>130</v>
      </c>
      <c r="G181" s="65" t="s">
        <v>128</v>
      </c>
      <c r="H181" s="65" t="s">
        <v>129</v>
      </c>
    </row>
    <row r="182" spans="1:8" ht="15">
      <c r="A182" s="53" t="s">
        <v>123</v>
      </c>
      <c r="B182" s="64"/>
      <c r="C182" s="64"/>
      <c r="D182" s="64"/>
      <c r="E182" s="64"/>
      <c r="F182" s="64"/>
      <c r="G182" s="66"/>
      <c r="H182" s="66"/>
    </row>
    <row r="183" spans="1:8" ht="15">
      <c r="A183" s="54" t="s">
        <v>124</v>
      </c>
      <c r="B183" s="46">
        <f>$O$4</f>
        <v>278.1973220621226</v>
      </c>
      <c r="C183" s="46">
        <f>$O$6</f>
        <v>0.01997998414305585</v>
      </c>
      <c r="D183" s="46">
        <f>$O$7</f>
        <v>0.40369637203368247</v>
      </c>
      <c r="E183" s="47">
        <v>0</v>
      </c>
      <c r="F183" s="46">
        <f>$O$8</f>
        <v>0.04393994372875287</v>
      </c>
      <c r="G183" s="51">
        <f>$O$9</f>
        <v>0.008383686724508796</v>
      </c>
      <c r="H183" s="58">
        <f aca="true" t="shared" si="33" ref="H183:H188">SUM(B183:G183)</f>
        <v>278.6733220487526</v>
      </c>
    </row>
    <row r="184" spans="1:8" ht="15">
      <c r="A184" s="54" t="s">
        <v>125</v>
      </c>
      <c r="B184" s="46">
        <f>$O$13</f>
        <v>0</v>
      </c>
      <c r="C184" s="46">
        <f>$O$11</f>
        <v>233.48219062663895</v>
      </c>
      <c r="D184" s="46">
        <f>$O$14</f>
        <v>3.9867677038888885</v>
      </c>
      <c r="E184" s="47">
        <v>0</v>
      </c>
      <c r="F184" s="46">
        <f>$O$15</f>
        <v>0.027502696222222223</v>
      </c>
      <c r="G184" s="48">
        <v>0</v>
      </c>
      <c r="H184" s="59">
        <f t="shared" si="33"/>
        <v>237.49646102675007</v>
      </c>
    </row>
    <row r="185" spans="1:8" ht="15">
      <c r="A185" s="54" t="s">
        <v>126</v>
      </c>
      <c r="B185" s="46">
        <f>$O$19</f>
        <v>0.14842497115762954</v>
      </c>
      <c r="C185" s="46">
        <f>$O$20</f>
        <v>3.528472741555556</v>
      </c>
      <c r="D185" s="46">
        <f>$O$17</f>
        <v>1390.1701370788655</v>
      </c>
      <c r="E185" s="46">
        <f>$O$21</f>
        <v>0</v>
      </c>
      <c r="F185" s="46">
        <f>$O$22</f>
        <v>0.5369905748888888</v>
      </c>
      <c r="G185" s="48">
        <v>0</v>
      </c>
      <c r="H185" s="59">
        <f t="shared" si="33"/>
        <v>1394.3840253664678</v>
      </c>
    </row>
    <row r="186" spans="1:8" ht="15">
      <c r="A186" s="54" t="s">
        <v>127</v>
      </c>
      <c r="B186" s="47">
        <v>0</v>
      </c>
      <c r="C186" s="47">
        <v>0</v>
      </c>
      <c r="D186" s="46">
        <f>$O$26</f>
        <v>0</v>
      </c>
      <c r="E186" s="46">
        <f>$O$24</f>
        <v>4.940330299999999</v>
      </c>
      <c r="F186" s="47">
        <v>0</v>
      </c>
      <c r="G186" s="48">
        <v>0</v>
      </c>
      <c r="H186" s="59">
        <f t="shared" si="33"/>
        <v>4.940330299999999</v>
      </c>
    </row>
    <row r="187" spans="1:8" ht="15">
      <c r="A187" s="54" t="s">
        <v>130</v>
      </c>
      <c r="B187" s="46">
        <f>$O$30</f>
        <v>0.00895</v>
      </c>
      <c r="C187" s="46">
        <f>$O$31</f>
        <v>0.026256749333333333</v>
      </c>
      <c r="D187" s="46">
        <f>$O$32</f>
        <v>1.2389624614444443</v>
      </c>
      <c r="E187" s="47">
        <v>0</v>
      </c>
      <c r="F187" s="46">
        <f>$O$28</f>
        <v>143.5586987871912</v>
      </c>
      <c r="G187" s="48">
        <v>0</v>
      </c>
      <c r="H187" s="59">
        <f t="shared" si="33"/>
        <v>144.83286799796898</v>
      </c>
    </row>
    <row r="188" spans="1:8" ht="15">
      <c r="A188" s="54" t="s">
        <v>128</v>
      </c>
      <c r="B188" s="49">
        <v>0</v>
      </c>
      <c r="C188" s="49">
        <v>0</v>
      </c>
      <c r="D188" s="49">
        <v>0</v>
      </c>
      <c r="E188" s="49">
        <v>0</v>
      </c>
      <c r="F188" s="49">
        <v>0</v>
      </c>
      <c r="G188" s="50">
        <f>$O$34</f>
        <v>17.682642260060813</v>
      </c>
      <c r="H188" s="60">
        <f t="shared" si="33"/>
        <v>17.682642260060813</v>
      </c>
    </row>
    <row r="189" spans="1:8" ht="15">
      <c r="A189" s="53" t="s">
        <v>129</v>
      </c>
      <c r="B189" s="55">
        <f aca="true" t="shared" si="34" ref="B189:H189">SUM(B183:B188)</f>
        <v>278.3546970332803</v>
      </c>
      <c r="C189" s="56">
        <f t="shared" si="34"/>
        <v>237.0569001016709</v>
      </c>
      <c r="D189" s="56">
        <f t="shared" si="34"/>
        <v>1395.7995636162327</v>
      </c>
      <c r="E189" s="56">
        <f t="shared" si="34"/>
        <v>4.940330299999999</v>
      </c>
      <c r="F189" s="56">
        <f t="shared" si="34"/>
        <v>144.16713200203105</v>
      </c>
      <c r="G189" s="57">
        <f t="shared" si="34"/>
        <v>17.691025946785324</v>
      </c>
      <c r="H189" s="61">
        <f t="shared" si="34"/>
        <v>2078.009649</v>
      </c>
    </row>
    <row r="191" ht="15">
      <c r="A191" s="62">
        <v>2004</v>
      </c>
    </row>
    <row r="192" spans="1:8" ht="15">
      <c r="A192" s="52" t="s">
        <v>122</v>
      </c>
      <c r="B192" s="63" t="s">
        <v>124</v>
      </c>
      <c r="C192" s="63" t="s">
        <v>125</v>
      </c>
      <c r="D192" s="63" t="s">
        <v>126</v>
      </c>
      <c r="E192" s="63" t="s">
        <v>127</v>
      </c>
      <c r="F192" s="63" t="s">
        <v>130</v>
      </c>
      <c r="G192" s="65" t="s">
        <v>128</v>
      </c>
      <c r="H192" s="65" t="s">
        <v>129</v>
      </c>
    </row>
    <row r="193" spans="1:8" ht="15">
      <c r="A193" s="53" t="s">
        <v>123</v>
      </c>
      <c r="B193" s="64"/>
      <c r="C193" s="64"/>
      <c r="D193" s="64"/>
      <c r="E193" s="64"/>
      <c r="F193" s="64"/>
      <c r="G193" s="66"/>
      <c r="H193" s="66"/>
    </row>
    <row r="194" spans="1:8" ht="15">
      <c r="A194" s="54" t="s">
        <v>124</v>
      </c>
      <c r="B194" s="46">
        <f>$P$4</f>
        <v>278.4656227859558</v>
      </c>
      <c r="C194" s="46">
        <f>$P$6</f>
        <v>0.018468892906135858</v>
      </c>
      <c r="D194" s="46">
        <f>$P$7</f>
        <v>0.37316471366054466</v>
      </c>
      <c r="E194" s="47">
        <v>0</v>
      </c>
      <c r="F194" s="46">
        <f>$P$8</f>
        <v>0.04061675470898817</v>
      </c>
      <c r="G194" s="51">
        <f>$P$9</f>
        <v>0.007749626384331262</v>
      </c>
      <c r="H194" s="58">
        <f aca="true" t="shared" si="35" ref="H194:H199">SUM(B194:G194)</f>
        <v>278.90562277361585</v>
      </c>
    </row>
    <row r="195" spans="1:8" ht="15">
      <c r="A195" s="54" t="s">
        <v>125</v>
      </c>
      <c r="B195" s="46">
        <f>$P$13</f>
        <v>0</v>
      </c>
      <c r="C195" s="46">
        <f>$P$11</f>
        <v>227.38858439331904</v>
      </c>
      <c r="D195" s="46">
        <f>$P$14</f>
        <v>3.9867677038888885</v>
      </c>
      <c r="E195" s="47">
        <v>0</v>
      </c>
      <c r="F195" s="46">
        <f>$P$15</f>
        <v>0.027502696222222223</v>
      </c>
      <c r="G195" s="48">
        <v>0</v>
      </c>
      <c r="H195" s="59">
        <f t="shared" si="35"/>
        <v>231.40285479343015</v>
      </c>
    </row>
    <row r="196" spans="1:8" ht="15">
      <c r="A196" s="54" t="s">
        <v>126</v>
      </c>
      <c r="B196" s="46">
        <f>$P$19</f>
        <v>0.2413880033172306</v>
      </c>
      <c r="C196" s="46">
        <f>$P$20</f>
        <v>3.528472741555556</v>
      </c>
      <c r="D196" s="46">
        <f>$P$17</f>
        <v>1395.099272381251</v>
      </c>
      <c r="E196" s="46">
        <f>$P$21</f>
        <v>0</v>
      </c>
      <c r="F196" s="46">
        <f>$P$22</f>
        <v>0.5369905748888888</v>
      </c>
      <c r="G196" s="48">
        <v>0</v>
      </c>
      <c r="H196" s="59">
        <f t="shared" si="35"/>
        <v>1399.4061237010128</v>
      </c>
    </row>
    <row r="197" spans="1:8" ht="15">
      <c r="A197" s="54" t="s">
        <v>127</v>
      </c>
      <c r="B197" s="47">
        <v>0</v>
      </c>
      <c r="C197" s="47">
        <v>0</v>
      </c>
      <c r="D197" s="46">
        <f>$P$26</f>
        <v>0</v>
      </c>
      <c r="E197" s="46">
        <f>$P$24</f>
        <v>4.940330299999999</v>
      </c>
      <c r="F197" s="47">
        <v>0</v>
      </c>
      <c r="G197" s="48">
        <v>0</v>
      </c>
      <c r="H197" s="59">
        <f t="shared" si="35"/>
        <v>4.940330299999999</v>
      </c>
    </row>
    <row r="198" spans="1:8" ht="15">
      <c r="A198" s="54" t="s">
        <v>130</v>
      </c>
      <c r="B198" s="46">
        <f>$P$30</f>
        <v>0.00895</v>
      </c>
      <c r="C198" s="46">
        <f>$P$31</f>
        <v>0.026256749333333333</v>
      </c>
      <c r="D198" s="46">
        <f>$P$32</f>
        <v>1.2389624614444443</v>
      </c>
      <c r="E198" s="47">
        <v>0</v>
      </c>
      <c r="F198" s="46">
        <f>$P$28</f>
        <v>144.56036038170106</v>
      </c>
      <c r="G198" s="48">
        <v>0</v>
      </c>
      <c r="H198" s="59">
        <f t="shared" si="35"/>
        <v>145.83452959247884</v>
      </c>
    </row>
    <row r="199" spans="1:8" ht="15">
      <c r="A199" s="54" t="s">
        <v>128</v>
      </c>
      <c r="B199" s="49">
        <v>0</v>
      </c>
      <c r="C199" s="49">
        <v>0</v>
      </c>
      <c r="D199" s="49">
        <v>0</v>
      </c>
      <c r="E199" s="49">
        <v>0</v>
      </c>
      <c r="F199" s="49">
        <v>0</v>
      </c>
      <c r="G199" s="50">
        <f>$P$34</f>
        <v>17.520187839462693</v>
      </c>
      <c r="H199" s="60">
        <f t="shared" si="35"/>
        <v>17.520187839462693</v>
      </c>
    </row>
    <row r="200" spans="1:8" ht="15">
      <c r="A200" s="53" t="s">
        <v>129</v>
      </c>
      <c r="B200" s="55">
        <f aca="true" t="shared" si="36" ref="B200:H200">SUM(B194:B199)</f>
        <v>278.7159607892731</v>
      </c>
      <c r="C200" s="56">
        <f t="shared" si="36"/>
        <v>230.96178277711405</v>
      </c>
      <c r="D200" s="56">
        <f t="shared" si="36"/>
        <v>1400.698167260245</v>
      </c>
      <c r="E200" s="56">
        <f t="shared" si="36"/>
        <v>4.940330299999999</v>
      </c>
      <c r="F200" s="56">
        <f t="shared" si="36"/>
        <v>145.16547040752116</v>
      </c>
      <c r="G200" s="57">
        <f t="shared" si="36"/>
        <v>17.527937465847025</v>
      </c>
      <c r="H200" s="61">
        <f t="shared" si="36"/>
        <v>2078.009649</v>
      </c>
    </row>
    <row r="202" ht="15">
      <c r="A202" s="62">
        <v>2005</v>
      </c>
    </row>
    <row r="203" spans="1:8" ht="15">
      <c r="A203" s="52" t="s">
        <v>122</v>
      </c>
      <c r="B203" s="63" t="s">
        <v>124</v>
      </c>
      <c r="C203" s="63" t="s">
        <v>125</v>
      </c>
      <c r="D203" s="63" t="s">
        <v>126</v>
      </c>
      <c r="E203" s="63" t="s">
        <v>127</v>
      </c>
      <c r="F203" s="63" t="s">
        <v>130</v>
      </c>
      <c r="G203" s="65" t="s">
        <v>128</v>
      </c>
      <c r="H203" s="65" t="s">
        <v>129</v>
      </c>
    </row>
    <row r="204" spans="1:8" ht="15">
      <c r="A204" s="53" t="s">
        <v>123</v>
      </c>
      <c r="B204" s="64"/>
      <c r="C204" s="64"/>
      <c r="D204" s="64"/>
      <c r="E204" s="64"/>
      <c r="F204" s="64"/>
      <c r="G204" s="66"/>
      <c r="H204" s="66"/>
    </row>
    <row r="205" spans="1:8" ht="15">
      <c r="A205" s="54" t="s">
        <v>124</v>
      </c>
      <c r="B205" s="46">
        <f>$Q$4</f>
        <v>278.65129455397175</v>
      </c>
      <c r="C205" s="46">
        <f>$Q$6</f>
        <v>0.02510090445101167</v>
      </c>
      <c r="D205" s="46">
        <f>$Q$7</f>
        <v>0.5071647699560038</v>
      </c>
      <c r="E205" s="47">
        <v>0</v>
      </c>
      <c r="F205" s="46">
        <f>$Q$8</f>
        <v>0.0552018620846396</v>
      </c>
      <c r="G205" s="51">
        <f>$Q$9</f>
        <v>0.010532446768344868</v>
      </c>
      <c r="H205" s="58">
        <f aca="true" t="shared" si="37" ref="H205:H210">SUM(B205:G205)</f>
        <v>279.2492945372317</v>
      </c>
    </row>
    <row r="206" spans="1:8" ht="15">
      <c r="A206" s="54" t="s">
        <v>125</v>
      </c>
      <c r="B206" s="46">
        <f>$Q$13</f>
        <v>0</v>
      </c>
      <c r="C206" s="46">
        <f>$Q$11</f>
        <v>219.15990660860825</v>
      </c>
      <c r="D206" s="46">
        <f>$Q$14</f>
        <v>3.9867677038888885</v>
      </c>
      <c r="E206" s="47">
        <v>0</v>
      </c>
      <c r="F206" s="46">
        <f>$Q$15</f>
        <v>0.027502696222222223</v>
      </c>
      <c r="G206" s="48">
        <v>0</v>
      </c>
      <c r="H206" s="59">
        <f t="shared" si="37"/>
        <v>223.17417700871937</v>
      </c>
    </row>
    <row r="207" spans="1:8" ht="15">
      <c r="A207" s="54" t="s">
        <v>126</v>
      </c>
      <c r="B207" s="46">
        <f>$Q$19</f>
        <v>0.3423314965306547</v>
      </c>
      <c r="C207" s="46">
        <f>$Q$20</f>
        <v>3.528472741555556</v>
      </c>
      <c r="D207" s="46">
        <f>$Q$17</f>
        <v>1402.053430929427</v>
      </c>
      <c r="E207" s="46">
        <f>$Q$21</f>
        <v>0</v>
      </c>
      <c r="F207" s="46">
        <f>$Q$22</f>
        <v>0.5369905748888888</v>
      </c>
      <c r="G207" s="48">
        <v>0</v>
      </c>
      <c r="H207" s="59">
        <f t="shared" si="37"/>
        <v>1406.4612257424021</v>
      </c>
    </row>
    <row r="208" spans="1:8" ht="15">
      <c r="A208" s="54" t="s">
        <v>127</v>
      </c>
      <c r="B208" s="47">
        <v>0</v>
      </c>
      <c r="C208" s="47">
        <v>0</v>
      </c>
      <c r="D208" s="46">
        <f>$Q$26</f>
        <v>0</v>
      </c>
      <c r="E208" s="46">
        <f>$Q$24</f>
        <v>4.940330299999999</v>
      </c>
      <c r="F208" s="47">
        <v>0</v>
      </c>
      <c r="G208" s="48">
        <v>0</v>
      </c>
      <c r="H208" s="59">
        <f t="shared" si="37"/>
        <v>4.940330299999999</v>
      </c>
    </row>
    <row r="209" spans="1:8" ht="15">
      <c r="A209" s="54" t="s">
        <v>130</v>
      </c>
      <c r="B209" s="46">
        <f>$Q$30</f>
        <v>0.00895</v>
      </c>
      <c r="C209" s="46">
        <f>$Q$31</f>
        <v>0.026256749333333333</v>
      </c>
      <c r="D209" s="46">
        <f>$Q$32</f>
        <v>1.2389624614444443</v>
      </c>
      <c r="E209" s="47">
        <v>0</v>
      </c>
      <c r="F209" s="46">
        <f>$Q$28</f>
        <v>145.55306782801324</v>
      </c>
      <c r="G209" s="48">
        <v>0</v>
      </c>
      <c r="H209" s="59">
        <f t="shared" si="37"/>
        <v>146.82723703879103</v>
      </c>
    </row>
    <row r="210" spans="1:8" ht="15">
      <c r="A210" s="54" t="s">
        <v>128</v>
      </c>
      <c r="B210" s="49">
        <v>0</v>
      </c>
      <c r="C210" s="49">
        <v>0</v>
      </c>
      <c r="D210" s="49">
        <v>0</v>
      </c>
      <c r="E210" s="49">
        <v>0</v>
      </c>
      <c r="F210" s="49">
        <v>0</v>
      </c>
      <c r="G210" s="50">
        <f>$Q$34</f>
        <v>17.357384372855698</v>
      </c>
      <c r="H210" s="60">
        <f t="shared" si="37"/>
        <v>17.357384372855698</v>
      </c>
    </row>
    <row r="211" spans="1:8" ht="15">
      <c r="A211" s="53" t="s">
        <v>129</v>
      </c>
      <c r="B211" s="55">
        <f aca="true" t="shared" si="38" ref="B211:H211">SUM(B205:B210)</f>
        <v>279.00257605050246</v>
      </c>
      <c r="C211" s="56">
        <f t="shared" si="38"/>
        <v>222.73973700394816</v>
      </c>
      <c r="D211" s="56">
        <f t="shared" si="38"/>
        <v>1407.7863258647162</v>
      </c>
      <c r="E211" s="56">
        <f t="shared" si="38"/>
        <v>4.940330299999999</v>
      </c>
      <c r="F211" s="56">
        <f t="shared" si="38"/>
        <v>146.172762961209</v>
      </c>
      <c r="G211" s="57">
        <f t="shared" si="38"/>
        <v>17.367916819624043</v>
      </c>
      <c r="H211" s="61">
        <f t="shared" si="38"/>
        <v>2078.009649</v>
      </c>
    </row>
    <row r="213" ht="15">
      <c r="A213" s="62">
        <v>2006</v>
      </c>
    </row>
    <row r="214" spans="1:8" ht="15">
      <c r="A214" s="52" t="s">
        <v>122</v>
      </c>
      <c r="B214" s="63" t="s">
        <v>124</v>
      </c>
      <c r="C214" s="63" t="s">
        <v>125</v>
      </c>
      <c r="D214" s="63" t="s">
        <v>126</v>
      </c>
      <c r="E214" s="63" t="s">
        <v>127</v>
      </c>
      <c r="F214" s="63" t="s">
        <v>130</v>
      </c>
      <c r="G214" s="65" t="s">
        <v>128</v>
      </c>
      <c r="H214" s="65" t="s">
        <v>129</v>
      </c>
    </row>
    <row r="215" spans="1:8" ht="15">
      <c r="A215" s="53" t="s">
        <v>123</v>
      </c>
      <c r="B215" s="64"/>
      <c r="C215" s="64"/>
      <c r="D215" s="64"/>
      <c r="E215" s="64"/>
      <c r="F215" s="64"/>
      <c r="G215" s="66"/>
      <c r="H215" s="66"/>
    </row>
    <row r="216" spans="1:8" ht="15">
      <c r="A216" s="54" t="s">
        <v>124</v>
      </c>
      <c r="B216" s="46">
        <f>$R$4</f>
        <v>278.9564748208943</v>
      </c>
      <c r="C216" s="46">
        <f>$R$6</f>
        <v>0.0229601918647384</v>
      </c>
      <c r="D216" s="46">
        <f>$R$7</f>
        <v>0.4639115872478624</v>
      </c>
      <c r="E216" s="47">
        <v>0</v>
      </c>
      <c r="F216" s="46">
        <f>$R$8</f>
        <v>0.050494010971906235</v>
      </c>
      <c r="G216" s="51">
        <f>$R$9</f>
        <v>0.009634194619492902</v>
      </c>
      <c r="H216" s="58">
        <f aca="true" t="shared" si="39" ref="H216:H221">SUM(B216:G216)</f>
        <v>279.50347480559833</v>
      </c>
    </row>
    <row r="217" spans="1:8" ht="15">
      <c r="A217" s="54" t="s">
        <v>125</v>
      </c>
      <c r="B217" s="46">
        <f>$R$13</f>
        <v>0</v>
      </c>
      <c r="C217" s="46">
        <f>$R$11</f>
        <v>208.41661518596305</v>
      </c>
      <c r="D217" s="46">
        <f>$R$14</f>
        <v>3.9867677038888885</v>
      </c>
      <c r="E217" s="47">
        <v>0</v>
      </c>
      <c r="F217" s="46">
        <f>$R$15</f>
        <v>0.027502696222222223</v>
      </c>
      <c r="G217" s="48">
        <v>0</v>
      </c>
      <c r="H217" s="59">
        <f t="shared" si="39"/>
        <v>212.43088558607417</v>
      </c>
    </row>
    <row r="218" spans="1:8" ht="15">
      <c r="A218" s="54" t="s">
        <v>126</v>
      </c>
      <c r="B218" s="46">
        <f>$R$19</f>
        <v>0.32635146085747935</v>
      </c>
      <c r="C218" s="46">
        <f>$R$20</f>
        <v>3.528472741555556</v>
      </c>
      <c r="D218" s="46">
        <f>$R$17</f>
        <v>1411.7188941026498</v>
      </c>
      <c r="E218" s="46">
        <f>$R$21</f>
        <v>0</v>
      </c>
      <c r="F218" s="46">
        <f>$R$22</f>
        <v>0.5369905748888888</v>
      </c>
      <c r="G218" s="48">
        <v>0</v>
      </c>
      <c r="H218" s="59">
        <f t="shared" si="39"/>
        <v>1416.1107088799517</v>
      </c>
    </row>
    <row r="219" spans="1:8" ht="15">
      <c r="A219" s="54" t="s">
        <v>127</v>
      </c>
      <c r="B219" s="47">
        <v>0</v>
      </c>
      <c r="C219" s="47">
        <v>0</v>
      </c>
      <c r="D219" s="46">
        <f>$R$26</f>
        <v>0</v>
      </c>
      <c r="E219" s="46">
        <f>$R$24</f>
        <v>4.940330299999999</v>
      </c>
      <c r="F219" s="47">
        <v>0</v>
      </c>
      <c r="G219" s="48">
        <v>0</v>
      </c>
      <c r="H219" s="59">
        <f t="shared" si="39"/>
        <v>4.940330299999999</v>
      </c>
    </row>
    <row r="220" spans="1:8" ht="15">
      <c r="A220" s="54" t="s">
        <v>130</v>
      </c>
      <c r="B220" s="46">
        <f>$R$30</f>
        <v>0.00895</v>
      </c>
      <c r="C220" s="46">
        <f>$R$31</f>
        <v>0.026256749333333333</v>
      </c>
      <c r="D220" s="46">
        <f>$R$32</f>
        <v>1.2389624614444443</v>
      </c>
      <c r="E220" s="47">
        <v>0</v>
      </c>
      <c r="F220" s="46">
        <f>$R$28</f>
        <v>146.55542175356962</v>
      </c>
      <c r="G220" s="48">
        <v>0</v>
      </c>
      <c r="H220" s="59">
        <f t="shared" si="39"/>
        <v>147.8295909643474</v>
      </c>
    </row>
    <row r="221" spans="1:8" ht="15">
      <c r="A221" s="54" t="s">
        <v>128</v>
      </c>
      <c r="B221" s="49">
        <v>0</v>
      </c>
      <c r="C221" s="49">
        <v>0</v>
      </c>
      <c r="D221" s="49">
        <v>0</v>
      </c>
      <c r="E221" s="49">
        <v>0</v>
      </c>
      <c r="F221" s="49">
        <v>0</v>
      </c>
      <c r="G221" s="50">
        <f>$R$34</f>
        <v>17.1946584640284</v>
      </c>
      <c r="H221" s="60">
        <f t="shared" si="39"/>
        <v>17.1946584640284</v>
      </c>
    </row>
    <row r="222" spans="1:8" ht="15">
      <c r="A222" s="53" t="s">
        <v>129</v>
      </c>
      <c r="B222" s="55">
        <f aca="true" t="shared" si="40" ref="B222:H222">SUM(B216:B221)</f>
        <v>279.2917762817518</v>
      </c>
      <c r="C222" s="56">
        <f t="shared" si="40"/>
        <v>211.99430486871668</v>
      </c>
      <c r="D222" s="56">
        <f t="shared" si="40"/>
        <v>1417.408535855231</v>
      </c>
      <c r="E222" s="56">
        <f t="shared" si="40"/>
        <v>4.940330299999999</v>
      </c>
      <c r="F222" s="56">
        <f t="shared" si="40"/>
        <v>147.17040903565263</v>
      </c>
      <c r="G222" s="57">
        <f t="shared" si="40"/>
        <v>17.204292658647894</v>
      </c>
      <c r="H222" s="61">
        <f t="shared" si="40"/>
        <v>2078.0096489999996</v>
      </c>
    </row>
    <row r="224" ht="15">
      <c r="A224" s="62">
        <v>2007</v>
      </c>
    </row>
    <row r="225" spans="1:8" ht="15">
      <c r="A225" s="52" t="s">
        <v>122</v>
      </c>
      <c r="B225" s="63" t="s">
        <v>124</v>
      </c>
      <c r="C225" s="63" t="s">
        <v>125</v>
      </c>
      <c r="D225" s="63" t="s">
        <v>126</v>
      </c>
      <c r="E225" s="63" t="s">
        <v>127</v>
      </c>
      <c r="F225" s="63" t="s">
        <v>130</v>
      </c>
      <c r="G225" s="65" t="s">
        <v>128</v>
      </c>
      <c r="H225" s="65" t="s">
        <v>129</v>
      </c>
    </row>
    <row r="226" spans="1:8" ht="15">
      <c r="A226" s="53" t="s">
        <v>123</v>
      </c>
      <c r="B226" s="64"/>
      <c r="C226" s="64"/>
      <c r="D226" s="64"/>
      <c r="E226" s="64"/>
      <c r="F226" s="64"/>
      <c r="G226" s="66"/>
      <c r="H226" s="66"/>
    </row>
    <row r="227" spans="1:8" ht="15">
      <c r="A227" s="54" t="s">
        <v>124</v>
      </c>
      <c r="B227" s="46">
        <f>$S$4</f>
        <v>279.22889119999</v>
      </c>
      <c r="C227" s="46">
        <f>$S$6</f>
        <v>0.024009560778060563</v>
      </c>
      <c r="D227" s="46">
        <f>$S$7</f>
        <v>0.4851141277604043</v>
      </c>
      <c r="E227" s="47">
        <v>0</v>
      </c>
      <c r="F227" s="46">
        <f>$S$8</f>
        <v>0.05280178112186924</v>
      </c>
      <c r="G227" s="51">
        <f>$S$9</f>
        <v>0.010074514299665866</v>
      </c>
      <c r="H227" s="58">
        <f aca="true" t="shared" si="41" ref="H227:H232">SUM(B227:G227)</f>
        <v>279.80089118395</v>
      </c>
    </row>
    <row r="228" spans="1:8" ht="15">
      <c r="A228" s="54" t="s">
        <v>125</v>
      </c>
      <c r="B228" s="46">
        <f>$S$13</f>
        <v>0</v>
      </c>
      <c r="C228" s="46">
        <f>$S$11</f>
        <v>201.252728722568</v>
      </c>
      <c r="D228" s="46">
        <f>$S$14</f>
        <v>3.9867677038888885</v>
      </c>
      <c r="E228" s="47">
        <v>0</v>
      </c>
      <c r="F228" s="46">
        <f>$S$15</f>
        <v>0.027502696222222223</v>
      </c>
      <c r="G228" s="48">
        <v>0</v>
      </c>
      <c r="H228" s="59">
        <f t="shared" si="41"/>
        <v>205.26699912267912</v>
      </c>
    </row>
    <row r="229" spans="1:8" ht="15">
      <c r="A229" s="54" t="s">
        <v>126</v>
      </c>
      <c r="B229" s="46">
        <f>$S$19</f>
        <v>0.1889357447862695</v>
      </c>
      <c r="C229" s="46">
        <f>$S$20</f>
        <v>3.528472741555556</v>
      </c>
      <c r="D229" s="46">
        <f>$S$17</f>
        <v>1417.892894765543</v>
      </c>
      <c r="E229" s="46">
        <f>$S$21</f>
        <v>0</v>
      </c>
      <c r="F229" s="46">
        <f>$S$22</f>
        <v>0.5369905748888888</v>
      </c>
      <c r="G229" s="48">
        <v>0</v>
      </c>
      <c r="H229" s="59">
        <f t="shared" si="41"/>
        <v>1422.1472938267736</v>
      </c>
    </row>
    <row r="230" spans="1:8" ht="15">
      <c r="A230" s="54" t="s">
        <v>127</v>
      </c>
      <c r="B230" s="47">
        <v>0</v>
      </c>
      <c r="C230" s="47">
        <v>0</v>
      </c>
      <c r="D230" s="46">
        <f>$S$26</f>
        <v>0</v>
      </c>
      <c r="E230" s="46">
        <f>$S$24</f>
        <v>4.940330299999999</v>
      </c>
      <c r="F230" s="47">
        <v>0</v>
      </c>
      <c r="G230" s="48">
        <v>0</v>
      </c>
      <c r="H230" s="59">
        <f t="shared" si="41"/>
        <v>4.940330299999999</v>
      </c>
    </row>
    <row r="231" spans="1:8" ht="15">
      <c r="A231" s="54" t="s">
        <v>130</v>
      </c>
      <c r="B231" s="46">
        <f>$S$30</f>
        <v>0.00895</v>
      </c>
      <c r="C231" s="46">
        <f>$S$31</f>
        <v>0.026256749333333333</v>
      </c>
      <c r="D231" s="46">
        <f>$S$32</f>
        <v>1.2389624614444443</v>
      </c>
      <c r="E231" s="47">
        <v>0</v>
      </c>
      <c r="F231" s="46">
        <f>$S$28</f>
        <v>147.55426786849463</v>
      </c>
      <c r="G231" s="48">
        <v>0</v>
      </c>
      <c r="H231" s="59">
        <f t="shared" si="41"/>
        <v>148.82843707927242</v>
      </c>
    </row>
    <row r="232" spans="1:8" ht="15">
      <c r="A232" s="54" t="s">
        <v>128</v>
      </c>
      <c r="B232" s="49">
        <v>0</v>
      </c>
      <c r="C232" s="49">
        <v>0</v>
      </c>
      <c r="D232" s="49">
        <v>0</v>
      </c>
      <c r="E232" s="49">
        <v>0</v>
      </c>
      <c r="F232" s="49">
        <v>0</v>
      </c>
      <c r="G232" s="50">
        <f>$S$34</f>
        <v>17.025697487324805</v>
      </c>
      <c r="H232" s="60">
        <f t="shared" si="41"/>
        <v>17.025697487324805</v>
      </c>
    </row>
    <row r="233" spans="1:8" ht="15">
      <c r="A233" s="53" t="s">
        <v>129</v>
      </c>
      <c r="B233" s="55">
        <f aca="true" t="shared" si="42" ref="B233:H233">SUM(B227:B232)</f>
        <v>279.4267769447763</v>
      </c>
      <c r="C233" s="56">
        <f t="shared" si="42"/>
        <v>204.83146777423497</v>
      </c>
      <c r="D233" s="56">
        <f t="shared" si="42"/>
        <v>1423.6037390586368</v>
      </c>
      <c r="E233" s="56">
        <f t="shared" si="42"/>
        <v>4.940330299999999</v>
      </c>
      <c r="F233" s="56">
        <f t="shared" si="42"/>
        <v>148.1715629207276</v>
      </c>
      <c r="G233" s="57">
        <f t="shared" si="42"/>
        <v>17.035772001624473</v>
      </c>
      <c r="H233" s="61">
        <f t="shared" si="42"/>
        <v>2078.0096489999996</v>
      </c>
    </row>
    <row r="235" ht="15">
      <c r="A235" s="62">
        <v>2008</v>
      </c>
    </row>
    <row r="236" spans="1:8" ht="15">
      <c r="A236" s="52" t="s">
        <v>122</v>
      </c>
      <c r="B236" s="63" t="s">
        <v>124</v>
      </c>
      <c r="C236" s="63" t="s">
        <v>125</v>
      </c>
      <c r="D236" s="63" t="s">
        <v>126</v>
      </c>
      <c r="E236" s="63" t="s">
        <v>127</v>
      </c>
      <c r="F236" s="63" t="s">
        <v>130</v>
      </c>
      <c r="G236" s="65" t="s">
        <v>128</v>
      </c>
      <c r="H236" s="65" t="s">
        <v>129</v>
      </c>
    </row>
    <row r="237" spans="1:8" ht="15">
      <c r="A237" s="53" t="s">
        <v>123</v>
      </c>
      <c r="B237" s="64"/>
      <c r="C237" s="64"/>
      <c r="D237" s="64"/>
      <c r="E237" s="64"/>
      <c r="F237" s="64"/>
      <c r="G237" s="66"/>
      <c r="H237" s="66"/>
    </row>
    <row r="238" spans="1:8" ht="15">
      <c r="A238" s="54" t="s">
        <v>124</v>
      </c>
      <c r="B238" s="46">
        <f>$T$4</f>
        <v>279.40739942026016</v>
      </c>
      <c r="C238" s="46">
        <f>$T$6</f>
        <v>0.00814310278187976</v>
      </c>
      <c r="D238" s="46">
        <f>$T$7</f>
        <v>0.16453171467029312</v>
      </c>
      <c r="E238" s="47">
        <v>0</v>
      </c>
      <c r="F238" s="46">
        <f>$T$8</f>
        <v>0.017908296395600768</v>
      </c>
      <c r="G238" s="51">
        <f>$T$9</f>
        <v>0.0034168807242263666</v>
      </c>
      <c r="H238" s="58">
        <f aca="true" t="shared" si="43" ref="H238:H243">SUM(B238:G238)</f>
        <v>279.6013994148322</v>
      </c>
    </row>
    <row r="239" spans="1:8" ht="15">
      <c r="A239" s="54" t="s">
        <v>125</v>
      </c>
      <c r="B239" s="46">
        <f>$T$13</f>
        <v>0</v>
      </c>
      <c r="C239" s="46">
        <f>$T$11</f>
        <v>199.21600074976965</v>
      </c>
      <c r="D239" s="46">
        <f>$T$14</f>
        <v>3.9867677038888885</v>
      </c>
      <c r="E239" s="47">
        <v>0</v>
      </c>
      <c r="F239" s="46">
        <f>$T$15</f>
        <v>0.027502696222222223</v>
      </c>
      <c r="G239" s="48">
        <v>0</v>
      </c>
      <c r="H239" s="59">
        <f t="shared" si="43"/>
        <v>203.23027114988076</v>
      </c>
    </row>
    <row r="240" spans="1:8" ht="15">
      <c r="A240" s="54" t="s">
        <v>126</v>
      </c>
      <c r="B240" s="46">
        <f>$T$19</f>
        <v>0.442732086922263</v>
      </c>
      <c r="C240" s="46">
        <f>$T$20</f>
        <v>3.528472741555556</v>
      </c>
      <c r="D240" s="46">
        <f>$T$17</f>
        <v>1419.0284013520754</v>
      </c>
      <c r="E240" s="46">
        <f>$T$21</f>
        <v>0</v>
      </c>
      <c r="F240" s="46">
        <f>$T$22</f>
        <v>0.5369905748888888</v>
      </c>
      <c r="G240" s="48">
        <v>0</v>
      </c>
      <c r="H240" s="59">
        <f t="shared" si="43"/>
        <v>1423.5365967554421</v>
      </c>
    </row>
    <row r="241" spans="1:8" ht="15">
      <c r="A241" s="54" t="s">
        <v>127</v>
      </c>
      <c r="B241" s="47">
        <v>0</v>
      </c>
      <c r="C241" s="47">
        <v>0</v>
      </c>
      <c r="D241" s="46">
        <f>$T$26</f>
        <v>0</v>
      </c>
      <c r="E241" s="46">
        <f>$T$24</f>
        <v>4.940330299999999</v>
      </c>
      <c r="F241" s="47">
        <v>0</v>
      </c>
      <c r="G241" s="48">
        <v>0</v>
      </c>
      <c r="H241" s="59">
        <f t="shared" si="43"/>
        <v>4.940330299999999</v>
      </c>
    </row>
    <row r="242" spans="1:8" ht="15">
      <c r="A242" s="54" t="s">
        <v>130</v>
      </c>
      <c r="B242" s="46">
        <f>$T$30</f>
        <v>0.00895</v>
      </c>
      <c r="C242" s="46">
        <f>$T$31</f>
        <v>0.026256749333333333</v>
      </c>
      <c r="D242" s="46">
        <f>$T$32</f>
        <v>1.2389624614444443</v>
      </c>
      <c r="E242" s="47">
        <v>0</v>
      </c>
      <c r="F242" s="46">
        <f>$T$28</f>
        <v>148.57171461085778</v>
      </c>
      <c r="G242" s="48">
        <v>0</v>
      </c>
      <c r="H242" s="59">
        <f t="shared" si="43"/>
        <v>149.84588382163557</v>
      </c>
    </row>
    <row r="243" spans="1:8" ht="15">
      <c r="A243" s="54" t="s">
        <v>128</v>
      </c>
      <c r="B243" s="49">
        <v>0</v>
      </c>
      <c r="C243" s="49">
        <v>0</v>
      </c>
      <c r="D243" s="49">
        <v>0</v>
      </c>
      <c r="E243" s="49">
        <v>0</v>
      </c>
      <c r="F243" s="49">
        <v>0</v>
      </c>
      <c r="G243" s="50">
        <f>$T$34</f>
        <v>16.85516755820938</v>
      </c>
      <c r="H243" s="60">
        <f t="shared" si="43"/>
        <v>16.85516755820938</v>
      </c>
    </row>
    <row r="244" spans="1:8" ht="15">
      <c r="A244" s="53" t="s">
        <v>129</v>
      </c>
      <c r="B244" s="55">
        <f aca="true" t="shared" si="44" ref="B244:H244">SUM(B238:B243)</f>
        <v>279.85908150718245</v>
      </c>
      <c r="C244" s="56">
        <f t="shared" si="44"/>
        <v>202.7788733434404</v>
      </c>
      <c r="D244" s="56">
        <f t="shared" si="44"/>
        <v>1424.418663232079</v>
      </c>
      <c r="E244" s="56">
        <f t="shared" si="44"/>
        <v>4.940330299999999</v>
      </c>
      <c r="F244" s="56">
        <f t="shared" si="44"/>
        <v>149.1541161783645</v>
      </c>
      <c r="G244" s="57">
        <f t="shared" si="44"/>
        <v>16.858584438933608</v>
      </c>
      <c r="H244" s="61">
        <f t="shared" si="44"/>
        <v>2078.009649</v>
      </c>
    </row>
    <row r="246" ht="15">
      <c r="A246" s="62">
        <v>2009</v>
      </c>
    </row>
    <row r="247" spans="1:8" ht="15">
      <c r="A247" s="52" t="s">
        <v>122</v>
      </c>
      <c r="B247" s="63" t="s">
        <v>124</v>
      </c>
      <c r="C247" s="63" t="s">
        <v>125</v>
      </c>
      <c r="D247" s="63" t="s">
        <v>126</v>
      </c>
      <c r="E247" s="63" t="s">
        <v>127</v>
      </c>
      <c r="F247" s="63" t="s">
        <v>130</v>
      </c>
      <c r="G247" s="65" t="s">
        <v>128</v>
      </c>
      <c r="H247" s="65" t="s">
        <v>129</v>
      </c>
    </row>
    <row r="248" spans="1:8" ht="15">
      <c r="A248" s="53" t="s">
        <v>123</v>
      </c>
      <c r="B248" s="64"/>
      <c r="C248" s="64"/>
      <c r="D248" s="64"/>
      <c r="E248" s="64"/>
      <c r="F248" s="64"/>
      <c r="G248" s="66"/>
      <c r="H248" s="66"/>
    </row>
    <row r="249" spans="1:8" ht="15">
      <c r="A249" s="54" t="s">
        <v>124</v>
      </c>
      <c r="B249" s="46">
        <f>$U$4</f>
        <v>279.3897327114886</v>
      </c>
      <c r="C249" s="46">
        <f>$U$6</f>
        <v>0.007933229000021242</v>
      </c>
      <c r="D249" s="46">
        <f>$U$7</f>
        <v>0.16029120658406829</v>
      </c>
      <c r="E249" s="47">
        <v>0</v>
      </c>
      <c r="F249" s="46">
        <f>$U$8</f>
        <v>0.017446742367380533</v>
      </c>
      <c r="G249" s="51">
        <f>$U$9</f>
        <v>0.0033288167885299385</v>
      </c>
      <c r="H249" s="58">
        <f aca="true" t="shared" si="45" ref="H249:H254">SUM(B249:G249)</f>
        <v>279.5787327062286</v>
      </c>
    </row>
    <row r="250" spans="1:8" ht="15">
      <c r="A250" s="54" t="s">
        <v>125</v>
      </c>
      <c r="B250" s="46">
        <f>$U$13</f>
        <v>0</v>
      </c>
      <c r="C250" s="46">
        <f>$U$11</f>
        <v>199.07174390772218</v>
      </c>
      <c r="D250" s="46">
        <f>$U$14</f>
        <v>3.9867677038888885</v>
      </c>
      <c r="E250" s="47">
        <v>0</v>
      </c>
      <c r="F250" s="46">
        <f>$U$15</f>
        <v>0.027502696222222223</v>
      </c>
      <c r="G250" s="48">
        <v>0</v>
      </c>
      <c r="H250" s="59">
        <f t="shared" si="45"/>
        <v>203.0860143078333</v>
      </c>
    </row>
    <row r="251" spans="1:8" ht="15">
      <c r="A251" s="54" t="s">
        <v>126</v>
      </c>
      <c r="B251" s="46">
        <f>$U$19</f>
        <v>0.216497672</v>
      </c>
      <c r="C251" s="46">
        <f>$U$20</f>
        <v>3.528472741555556</v>
      </c>
      <c r="D251" s="46">
        <f>$U$17</f>
        <v>1418.927611653254</v>
      </c>
      <c r="E251" s="46">
        <f>$U$21</f>
        <v>0</v>
      </c>
      <c r="F251" s="46">
        <f>$U$22</f>
        <v>0.5369905748888888</v>
      </c>
      <c r="G251" s="48">
        <v>0</v>
      </c>
      <c r="H251" s="59">
        <f t="shared" si="45"/>
        <v>1423.2095726416985</v>
      </c>
    </row>
    <row r="252" spans="1:8" ht="15">
      <c r="A252" s="54" t="s">
        <v>127</v>
      </c>
      <c r="B252" s="47">
        <v>0</v>
      </c>
      <c r="C252" s="47">
        <v>0</v>
      </c>
      <c r="D252" s="46">
        <f>$U$26</f>
        <v>0</v>
      </c>
      <c r="E252" s="46">
        <f>$U$24</f>
        <v>4.940330299999999</v>
      </c>
      <c r="F252" s="47">
        <v>0</v>
      </c>
      <c r="G252" s="48">
        <v>0</v>
      </c>
      <c r="H252" s="59">
        <f t="shared" si="45"/>
        <v>4.940330299999999</v>
      </c>
    </row>
    <row r="253" spans="1:8" ht="15">
      <c r="A253" s="54" t="s">
        <v>130</v>
      </c>
      <c r="B253" s="46">
        <f>$U$30</f>
        <v>0.00895</v>
      </c>
      <c r="C253" s="46">
        <f>$U$31</f>
        <v>0.026256749333333333</v>
      </c>
      <c r="D253" s="46">
        <f>$U$32</f>
        <v>1.2389624614444443</v>
      </c>
      <c r="E253" s="47">
        <v>0</v>
      </c>
      <c r="F253" s="46">
        <f>$U$28</f>
        <v>149.23861205453852</v>
      </c>
      <c r="G253" s="48">
        <v>0</v>
      </c>
      <c r="H253" s="59">
        <f t="shared" si="45"/>
        <v>150.5127812653163</v>
      </c>
    </row>
    <row r="254" spans="1:8" ht="15">
      <c r="A254" s="54" t="s">
        <v>128</v>
      </c>
      <c r="B254" s="49">
        <v>0</v>
      </c>
      <c r="C254" s="49">
        <v>0</v>
      </c>
      <c r="D254" s="49">
        <v>0</v>
      </c>
      <c r="E254" s="49">
        <v>0</v>
      </c>
      <c r="F254" s="49">
        <v>0</v>
      </c>
      <c r="G254" s="50">
        <f>$U$34</f>
        <v>16.682217778923423</v>
      </c>
      <c r="H254" s="60">
        <f t="shared" si="45"/>
        <v>16.682217778923423</v>
      </c>
    </row>
    <row r="255" spans="1:8" ht="15">
      <c r="A255" s="53" t="s">
        <v>129</v>
      </c>
      <c r="B255" s="55">
        <f aca="true" t="shared" si="46" ref="B255:H255">SUM(B249:B254)</f>
        <v>279.6151803834886</v>
      </c>
      <c r="C255" s="56">
        <f t="shared" si="46"/>
        <v>202.6344066276111</v>
      </c>
      <c r="D255" s="56">
        <f t="shared" si="46"/>
        <v>1424.3136330251714</v>
      </c>
      <c r="E255" s="56">
        <f t="shared" si="46"/>
        <v>4.940330299999999</v>
      </c>
      <c r="F255" s="56">
        <f t="shared" si="46"/>
        <v>149.820552068017</v>
      </c>
      <c r="G255" s="57">
        <f t="shared" si="46"/>
        <v>16.685546595711955</v>
      </c>
      <c r="H255" s="61">
        <f t="shared" si="46"/>
        <v>2078.009649</v>
      </c>
    </row>
    <row r="257" ht="15">
      <c r="A257" s="62">
        <v>2010</v>
      </c>
    </row>
    <row r="258" spans="1:8" ht="15">
      <c r="A258" s="52" t="s">
        <v>122</v>
      </c>
      <c r="B258" s="63" t="s">
        <v>124</v>
      </c>
      <c r="C258" s="63" t="s">
        <v>125</v>
      </c>
      <c r="D258" s="63" t="s">
        <v>126</v>
      </c>
      <c r="E258" s="63" t="s">
        <v>127</v>
      </c>
      <c r="F258" s="63" t="s">
        <v>130</v>
      </c>
      <c r="G258" s="65" t="s">
        <v>128</v>
      </c>
      <c r="H258" s="65" t="s">
        <v>129</v>
      </c>
    </row>
    <row r="259" spans="1:8" ht="15">
      <c r="A259" s="53" t="s">
        <v>123</v>
      </c>
      <c r="B259" s="64"/>
      <c r="C259" s="64"/>
      <c r="D259" s="64"/>
      <c r="E259" s="64"/>
      <c r="F259" s="64"/>
      <c r="G259" s="66"/>
      <c r="H259" s="66"/>
    </row>
    <row r="260" spans="1:8" ht="15">
      <c r="A260" s="54" t="s">
        <v>124</v>
      </c>
      <c r="B260" s="46">
        <f>$V$4</f>
        <v>279.25895380746715</v>
      </c>
      <c r="C260" s="46">
        <f>$V$6</f>
        <v>0.0091085221818205</v>
      </c>
      <c r="D260" s="46">
        <f>$V$7</f>
        <v>0.1840380519354539</v>
      </c>
      <c r="E260" s="47">
        <v>0</v>
      </c>
      <c r="F260" s="46">
        <f>$V$8</f>
        <v>0.020031444932872552</v>
      </c>
      <c r="G260" s="51">
        <f>$V$9</f>
        <v>0.003821974829853045</v>
      </c>
      <c r="H260" s="58">
        <f aca="true" t="shared" si="47" ref="H260:H265">SUM(B260:G260)</f>
        <v>279.47595380134715</v>
      </c>
    </row>
    <row r="261" spans="1:8" ht="15">
      <c r="A261" s="54" t="s">
        <v>125</v>
      </c>
      <c r="B261" s="46">
        <f>$V$13</f>
        <v>0</v>
      </c>
      <c r="C261" s="46">
        <f>$V$11</f>
        <v>198.08287874457574</v>
      </c>
      <c r="D261" s="46">
        <f>$V$14</f>
        <v>3.9867677038888885</v>
      </c>
      <c r="E261" s="47">
        <v>0</v>
      </c>
      <c r="F261" s="46">
        <f>$V$15</f>
        <v>0.027502696222222223</v>
      </c>
      <c r="G261" s="48">
        <v>0</v>
      </c>
      <c r="H261" s="59">
        <f t="shared" si="47"/>
        <v>202.09714914468685</v>
      </c>
    </row>
    <row r="262" spans="1:8" ht="15">
      <c r="A262" s="54" t="s">
        <v>126</v>
      </c>
      <c r="B262" s="46">
        <f>$V$19</f>
        <v>0.178925721</v>
      </c>
      <c r="C262" s="46">
        <f>$V$20</f>
        <v>3.528472741555556</v>
      </c>
      <c r="D262" s="46">
        <f>$V$17</f>
        <v>1419.2274553923999</v>
      </c>
      <c r="E262" s="46">
        <f>$V$21</f>
        <v>0</v>
      </c>
      <c r="F262" s="46">
        <f>$V$22</f>
        <v>0.5369905748888888</v>
      </c>
      <c r="G262" s="48">
        <v>0</v>
      </c>
      <c r="H262" s="59">
        <f t="shared" si="47"/>
        <v>1423.4718444298444</v>
      </c>
    </row>
    <row r="263" spans="1:8" ht="15">
      <c r="A263" s="54" t="s">
        <v>127</v>
      </c>
      <c r="B263" s="47">
        <v>0</v>
      </c>
      <c r="C263" s="47">
        <v>0</v>
      </c>
      <c r="D263" s="46">
        <f>$V$26</f>
        <v>0</v>
      </c>
      <c r="E263" s="46">
        <f>$V$24</f>
        <v>4.940330299999999</v>
      </c>
      <c r="F263" s="47">
        <v>0</v>
      </c>
      <c r="G263" s="48">
        <v>0</v>
      </c>
      <c r="H263" s="59">
        <f t="shared" si="47"/>
        <v>4.940330299999999</v>
      </c>
    </row>
    <row r="264" spans="1:8" ht="15">
      <c r="A264" s="54" t="s">
        <v>130</v>
      </c>
      <c r="B264" s="46">
        <f>$V$30</f>
        <v>0.00895</v>
      </c>
      <c r="C264" s="46">
        <f>$V$31</f>
        <v>0.026256749333333333</v>
      </c>
      <c r="D264" s="46">
        <f>$V$32</f>
        <v>1.2389624614444443</v>
      </c>
      <c r="E264" s="47">
        <v>0</v>
      </c>
      <c r="F264" s="46">
        <f>$V$28</f>
        <v>150.23731970325576</v>
      </c>
      <c r="G264" s="48">
        <v>0</v>
      </c>
      <c r="H264" s="59">
        <f t="shared" si="47"/>
        <v>151.51148891403355</v>
      </c>
    </row>
    <row r="265" spans="1:8" ht="15">
      <c r="A265" s="54" t="s">
        <v>128</v>
      </c>
      <c r="B265" s="49">
        <v>0</v>
      </c>
      <c r="C265" s="49">
        <v>0</v>
      </c>
      <c r="D265" s="49">
        <v>0</v>
      </c>
      <c r="E265" s="49">
        <v>0</v>
      </c>
      <c r="F265" s="49">
        <v>0</v>
      </c>
      <c r="G265" s="50">
        <f>$V$34</f>
        <v>16.512882410088483</v>
      </c>
      <c r="H265" s="60">
        <f t="shared" si="47"/>
        <v>16.512882410088483</v>
      </c>
    </row>
    <row r="266" spans="1:8" ht="15">
      <c r="A266" s="53" t="s">
        <v>129</v>
      </c>
      <c r="B266" s="55">
        <f aca="true" t="shared" si="48" ref="B266:H266">SUM(B260:B265)</f>
        <v>279.44682952846716</v>
      </c>
      <c r="C266" s="56">
        <f t="shared" si="48"/>
        <v>201.64671675764646</v>
      </c>
      <c r="D266" s="56">
        <f t="shared" si="48"/>
        <v>1424.6372236096688</v>
      </c>
      <c r="E266" s="56">
        <f t="shared" si="48"/>
        <v>4.940330299999999</v>
      </c>
      <c r="F266" s="56">
        <f t="shared" si="48"/>
        <v>150.82184441929974</v>
      </c>
      <c r="G266" s="57">
        <f t="shared" si="48"/>
        <v>16.516704384918338</v>
      </c>
      <c r="H266" s="61">
        <f t="shared" si="48"/>
        <v>2078.009649</v>
      </c>
    </row>
    <row r="268" ht="15">
      <c r="A268" s="62">
        <v>2011</v>
      </c>
    </row>
    <row r="269" spans="1:8" ht="15">
      <c r="A269" s="52" t="s">
        <v>122</v>
      </c>
      <c r="B269" s="63" t="s">
        <v>124</v>
      </c>
      <c r="C269" s="63" t="s">
        <v>125</v>
      </c>
      <c r="D269" s="63" t="s">
        <v>126</v>
      </c>
      <c r="E269" s="63" t="s">
        <v>127</v>
      </c>
      <c r="F269" s="63" t="s">
        <v>130</v>
      </c>
      <c r="G269" s="65" t="s">
        <v>128</v>
      </c>
      <c r="H269" s="65" t="s">
        <v>129</v>
      </c>
    </row>
    <row r="270" spans="1:8" ht="15">
      <c r="A270" s="53" t="s">
        <v>123</v>
      </c>
      <c r="B270" s="64"/>
      <c r="C270" s="64"/>
      <c r="D270" s="64"/>
      <c r="E270" s="64"/>
      <c r="F270" s="64"/>
      <c r="G270" s="66"/>
      <c r="H270" s="66"/>
    </row>
    <row r="271" spans="1:8" ht="15">
      <c r="A271" s="54" t="s">
        <v>124</v>
      </c>
      <c r="B271" s="46">
        <f>$W$4</f>
        <v>279.25130942124713</v>
      </c>
      <c r="C271" s="46">
        <f>$W$6</f>
        <v>0.012508477467304033</v>
      </c>
      <c r="D271" s="46">
        <f>$W$7</f>
        <v>0.25273428332377973</v>
      </c>
      <c r="E271" s="47">
        <v>0</v>
      </c>
      <c r="F271" s="46">
        <f>$W$8</f>
        <v>0.02750862023265101</v>
      </c>
      <c r="G271" s="51">
        <f>$W$9</f>
        <v>0.0052486105962652315</v>
      </c>
      <c r="H271" s="58">
        <f aca="true" t="shared" si="49" ref="H271:H276">SUM(B271:G271)</f>
        <v>279.5493094128671</v>
      </c>
    </row>
    <row r="272" spans="1:8" ht="15">
      <c r="A272" s="54" t="s">
        <v>125</v>
      </c>
      <c r="B272" s="46">
        <f>$W$13</f>
        <v>0</v>
      </c>
      <c r="C272" s="46">
        <f>$W$11</f>
        <v>197.0483866670441</v>
      </c>
      <c r="D272" s="46">
        <f>$W$14</f>
        <v>3.9867677038888885</v>
      </c>
      <c r="E272" s="47">
        <v>0</v>
      </c>
      <c r="F272" s="46">
        <f>$W$15</f>
        <v>0.027502696222222223</v>
      </c>
      <c r="G272" s="48">
        <v>0</v>
      </c>
      <c r="H272" s="59">
        <f t="shared" si="49"/>
        <v>201.06265706715521</v>
      </c>
    </row>
    <row r="273" spans="1:8" ht="15">
      <c r="A273" s="54" t="s">
        <v>126</v>
      </c>
      <c r="B273" s="46">
        <f>$W$19</f>
        <v>0.214891102</v>
      </c>
      <c r="C273" s="46">
        <f>$W$20</f>
        <v>3.528472741555556</v>
      </c>
      <c r="D273" s="46">
        <f>$W$17</f>
        <v>1418.6598918523769</v>
      </c>
      <c r="E273" s="46">
        <f>$W$21</f>
        <v>0</v>
      </c>
      <c r="F273" s="46">
        <f>$W$22</f>
        <v>0.5369905748888888</v>
      </c>
      <c r="G273" s="48">
        <v>0</v>
      </c>
      <c r="H273" s="59">
        <f t="shared" si="49"/>
        <v>1422.9402462708213</v>
      </c>
    </row>
    <row r="274" spans="1:8" ht="15">
      <c r="A274" s="54" t="s">
        <v>127</v>
      </c>
      <c r="B274" s="47">
        <v>0</v>
      </c>
      <c r="C274" s="47">
        <v>0</v>
      </c>
      <c r="D274" s="46">
        <f>$W$26</f>
        <v>0</v>
      </c>
      <c r="E274" s="46">
        <f>$W$24</f>
        <v>4.940330299999999</v>
      </c>
      <c r="F274" s="47">
        <v>0</v>
      </c>
      <c r="G274" s="48">
        <v>0</v>
      </c>
      <c r="H274" s="59">
        <f t="shared" si="49"/>
        <v>4.940330299999999</v>
      </c>
    </row>
    <row r="275" spans="1:8" ht="15">
      <c r="A275" s="54" t="s">
        <v>130</v>
      </c>
      <c r="B275" s="46">
        <f>$W$30</f>
        <v>0.00895</v>
      </c>
      <c r="C275" s="46">
        <f>$W$31</f>
        <v>0.026256749333333333</v>
      </c>
      <c r="D275" s="46">
        <f>$W$32</f>
        <v>1.2389624614444443</v>
      </c>
      <c r="E275" s="47">
        <v>0</v>
      </c>
      <c r="F275" s="46">
        <f>$W$28</f>
        <v>151.90024778227254</v>
      </c>
      <c r="G275" s="48">
        <v>0</v>
      </c>
      <c r="H275" s="59">
        <f t="shared" si="49"/>
        <v>153.17441699305033</v>
      </c>
    </row>
    <row r="276" spans="1:8" ht="15">
      <c r="A276" s="54" t="s">
        <v>128</v>
      </c>
      <c r="B276" s="49">
        <v>0</v>
      </c>
      <c r="C276" s="49">
        <v>0</v>
      </c>
      <c r="D276" s="49">
        <v>0</v>
      </c>
      <c r="E276" s="49">
        <v>0</v>
      </c>
      <c r="F276" s="49">
        <v>0</v>
      </c>
      <c r="G276" s="50">
        <f>$W$34</f>
        <v>16.3426889561063</v>
      </c>
      <c r="H276" s="60">
        <f t="shared" si="49"/>
        <v>16.3426889561063</v>
      </c>
    </row>
    <row r="277" spans="1:8" ht="15">
      <c r="A277" s="53" t="s">
        <v>129</v>
      </c>
      <c r="B277" s="55">
        <f aca="true" t="shared" si="50" ref="B277:H277">SUM(B271:B276)</f>
        <v>279.4751505232472</v>
      </c>
      <c r="C277" s="56">
        <f t="shared" si="50"/>
        <v>200.61562463540028</v>
      </c>
      <c r="D277" s="56">
        <f t="shared" si="50"/>
        <v>1424.138356301034</v>
      </c>
      <c r="E277" s="56">
        <f t="shared" si="50"/>
        <v>4.940330299999999</v>
      </c>
      <c r="F277" s="56">
        <f t="shared" si="50"/>
        <v>152.4922496736163</v>
      </c>
      <c r="G277" s="57">
        <f t="shared" si="50"/>
        <v>16.347937566702566</v>
      </c>
      <c r="H277" s="61">
        <f t="shared" si="50"/>
        <v>2078.0096490000005</v>
      </c>
    </row>
    <row r="279" ht="15">
      <c r="A279" s="62">
        <v>2012</v>
      </c>
    </row>
    <row r="280" spans="1:8" ht="15">
      <c r="A280" s="52" t="s">
        <v>122</v>
      </c>
      <c r="B280" s="63" t="s">
        <v>124</v>
      </c>
      <c r="C280" s="63" t="s">
        <v>125</v>
      </c>
      <c r="D280" s="63" t="s">
        <v>126</v>
      </c>
      <c r="E280" s="63" t="s">
        <v>127</v>
      </c>
      <c r="F280" s="63" t="s">
        <v>130</v>
      </c>
      <c r="G280" s="65" t="s">
        <v>128</v>
      </c>
      <c r="H280" s="65" t="s">
        <v>129</v>
      </c>
    </row>
    <row r="281" spans="1:8" ht="15">
      <c r="A281" s="53" t="s">
        <v>123</v>
      </c>
      <c r="B281" s="64"/>
      <c r="C281" s="64"/>
      <c r="D281" s="64"/>
      <c r="E281" s="64"/>
      <c r="F281" s="64"/>
      <c r="G281" s="66"/>
      <c r="H281" s="66"/>
    </row>
    <row r="282" spans="1:8" ht="15">
      <c r="A282" s="54" t="s">
        <v>124</v>
      </c>
      <c r="B282" s="46">
        <f>$X$4</f>
        <v>279.30499377511705</v>
      </c>
      <c r="C282" s="46">
        <f>$X$6</f>
        <v>0.03164896648200236</v>
      </c>
      <c r="D282" s="46">
        <f>$X$7</f>
        <v>0.6394686229939047</v>
      </c>
      <c r="E282" s="47">
        <v>0</v>
      </c>
      <c r="F282" s="46">
        <f>$X$8</f>
        <v>0.06960234784649211</v>
      </c>
      <c r="G282" s="51">
        <f>$X$9</f>
        <v>0.013280041577600836</v>
      </c>
      <c r="H282" s="58">
        <f aca="true" t="shared" si="51" ref="H282:H287">SUM(B282:G282)</f>
        <v>280.0589937540171</v>
      </c>
    </row>
    <row r="283" spans="1:8" ht="15">
      <c r="A283" s="54" t="s">
        <v>125</v>
      </c>
      <c r="B283" s="46">
        <f>$X$13</f>
        <v>0</v>
      </c>
      <c r="C283" s="46">
        <f>$X$11</f>
        <v>192.57902432264785</v>
      </c>
      <c r="D283" s="46">
        <f>$X$14</f>
        <v>3.9867677038888885</v>
      </c>
      <c r="E283" s="47">
        <v>0</v>
      </c>
      <c r="F283" s="46">
        <f>$X$15</f>
        <v>0.027502696222222223</v>
      </c>
      <c r="G283" s="48">
        <v>0</v>
      </c>
      <c r="H283" s="59">
        <f t="shared" si="51"/>
        <v>196.59329472275897</v>
      </c>
    </row>
    <row r="284" spans="1:8" ht="15">
      <c r="A284" s="54" t="s">
        <v>126</v>
      </c>
      <c r="B284" s="46">
        <f>$X$19</f>
        <v>0.29180558</v>
      </c>
      <c r="C284" s="46">
        <f>$X$20</f>
        <v>3.528472741555556</v>
      </c>
      <c r="D284" s="46">
        <f>$X$17</f>
        <v>1421.069785443227</v>
      </c>
      <c r="E284" s="46">
        <f>$X$21</f>
        <v>0</v>
      </c>
      <c r="F284" s="46">
        <f>$X$22</f>
        <v>0.5369905748888888</v>
      </c>
      <c r="G284" s="48">
        <v>0</v>
      </c>
      <c r="H284" s="59">
        <f t="shared" si="51"/>
        <v>1425.4270543396715</v>
      </c>
    </row>
    <row r="285" spans="1:8" ht="15">
      <c r="A285" s="54" t="s">
        <v>127</v>
      </c>
      <c r="B285" s="47">
        <v>0</v>
      </c>
      <c r="C285" s="47">
        <v>0</v>
      </c>
      <c r="D285" s="46">
        <f>$X$26</f>
        <v>0</v>
      </c>
      <c r="E285" s="46">
        <f>$X$24</f>
        <v>4.940330299999999</v>
      </c>
      <c r="F285" s="47">
        <v>0</v>
      </c>
      <c r="G285" s="48">
        <v>0</v>
      </c>
      <c r="H285" s="59">
        <f t="shared" si="51"/>
        <v>4.940330299999999</v>
      </c>
    </row>
    <row r="286" spans="1:8" ht="15">
      <c r="A286" s="54" t="s">
        <v>130</v>
      </c>
      <c r="B286" s="46">
        <f>$X$30</f>
        <v>0.00895</v>
      </c>
      <c r="C286" s="46">
        <f>$X$31</f>
        <v>0.026256749333333333</v>
      </c>
      <c r="D286" s="46">
        <f>$X$32</f>
        <v>1.2389624614444443</v>
      </c>
      <c r="E286" s="47">
        <v>0</v>
      </c>
      <c r="F286" s="46">
        <f>$X$28</f>
        <v>153.54586758513227</v>
      </c>
      <c r="G286" s="48">
        <v>0</v>
      </c>
      <c r="H286" s="59">
        <f t="shared" si="51"/>
        <v>154.82003679591006</v>
      </c>
    </row>
    <row r="287" spans="1:8" ht="15">
      <c r="A287" s="54" t="s">
        <v>128</v>
      </c>
      <c r="B287" s="49">
        <v>0</v>
      </c>
      <c r="C287" s="49">
        <v>0</v>
      </c>
      <c r="D287" s="49">
        <v>0</v>
      </c>
      <c r="E287" s="49">
        <v>0</v>
      </c>
      <c r="F287" s="49">
        <v>0</v>
      </c>
      <c r="G287" s="50">
        <f>$X$34</f>
        <v>16.16993908764262</v>
      </c>
      <c r="H287" s="60">
        <f t="shared" si="51"/>
        <v>16.16993908764262</v>
      </c>
    </row>
    <row r="288" spans="1:8" ht="15">
      <c r="A288" s="53" t="s">
        <v>129</v>
      </c>
      <c r="B288" s="55">
        <f aca="true" t="shared" si="52" ref="B288:H288">SUM(B282:B287)</f>
        <v>279.6057493551171</v>
      </c>
      <c r="C288" s="56">
        <f t="shared" si="52"/>
        <v>196.16540278001875</v>
      </c>
      <c r="D288" s="56">
        <f t="shared" si="52"/>
        <v>1426.9349842315542</v>
      </c>
      <c r="E288" s="56">
        <f t="shared" si="52"/>
        <v>4.940330299999999</v>
      </c>
      <c r="F288" s="56">
        <f t="shared" si="52"/>
        <v>154.1799632040899</v>
      </c>
      <c r="G288" s="57">
        <f t="shared" si="52"/>
        <v>16.183219129220223</v>
      </c>
      <c r="H288" s="61">
        <f t="shared" si="52"/>
        <v>2078.009649</v>
      </c>
    </row>
    <row r="290" ht="15">
      <c r="A290" s="62">
        <v>2013</v>
      </c>
    </row>
    <row r="291" spans="1:8" ht="15">
      <c r="A291" s="52" t="s">
        <v>122</v>
      </c>
      <c r="B291" s="63" t="s">
        <v>124</v>
      </c>
      <c r="C291" s="63" t="s">
        <v>125</v>
      </c>
      <c r="D291" s="63" t="s">
        <v>126</v>
      </c>
      <c r="E291" s="63" t="s">
        <v>127</v>
      </c>
      <c r="F291" s="63" t="s">
        <v>130</v>
      </c>
      <c r="G291" s="65" t="s">
        <v>128</v>
      </c>
      <c r="H291" s="65" t="s">
        <v>129</v>
      </c>
    </row>
    <row r="292" spans="1:8" ht="15">
      <c r="A292" s="53" t="s">
        <v>123</v>
      </c>
      <c r="B292" s="64"/>
      <c r="C292" s="64"/>
      <c r="D292" s="64"/>
      <c r="E292" s="64"/>
      <c r="F292" s="64"/>
      <c r="G292" s="66"/>
      <c r="H292" s="66"/>
    </row>
    <row r="293" spans="1:8" ht="15">
      <c r="A293" s="54" t="s">
        <v>124</v>
      </c>
      <c r="B293" s="46">
        <f>$Y$4</f>
        <v>279.8266194885457</v>
      </c>
      <c r="C293" s="46">
        <f>$Y$6</f>
        <v>0.03802912948018585</v>
      </c>
      <c r="D293" s="46">
        <f>$Y$7</f>
        <v>0.7683800694149167</v>
      </c>
      <c r="E293" s="47">
        <v>0</v>
      </c>
      <c r="F293" s="46">
        <f>$Y$8</f>
        <v>0.08363359036966941</v>
      </c>
      <c r="G293" s="51">
        <f>$Y$9</f>
        <v>0.015957185235227992</v>
      </c>
      <c r="H293" s="58">
        <f aca="true" t="shared" si="53" ref="H293:H298">SUM(B293:G293)</f>
        <v>280.7326194630457</v>
      </c>
    </row>
    <row r="294" spans="1:8" ht="15">
      <c r="A294" s="54" t="s">
        <v>125</v>
      </c>
      <c r="B294" s="46">
        <f>$Y$13</f>
        <v>0</v>
      </c>
      <c r="C294" s="46">
        <f>$Y$11</f>
        <v>184.22354214125988</v>
      </c>
      <c r="D294" s="46">
        <f>$Y$14</f>
        <v>3.9867677038888885</v>
      </c>
      <c r="E294" s="47">
        <v>0</v>
      </c>
      <c r="F294" s="46">
        <f>$Y$15</f>
        <v>0.027502696222222223</v>
      </c>
      <c r="G294" s="48">
        <v>0</v>
      </c>
      <c r="H294" s="59">
        <f t="shared" si="53"/>
        <v>188.237812541371</v>
      </c>
    </row>
    <row r="295" spans="1:8" ht="15">
      <c r="A295" s="54" t="s">
        <v>126</v>
      </c>
      <c r="B295" s="46">
        <f>$Y$19</f>
        <v>0.23195746766666667</v>
      </c>
      <c r="C295" s="46">
        <f>$Y$20</f>
        <v>3.528472741555556</v>
      </c>
      <c r="D295" s="46">
        <f>$Y$17</f>
        <v>1427.911078990933</v>
      </c>
      <c r="E295" s="46">
        <f>$Y$21</f>
        <v>0</v>
      </c>
      <c r="F295" s="46">
        <f>$Y$22</f>
        <v>0.5369905748888888</v>
      </c>
      <c r="G295" s="48">
        <v>0</v>
      </c>
      <c r="H295" s="59">
        <f t="shared" si="53"/>
        <v>1432.2084997750442</v>
      </c>
    </row>
    <row r="296" spans="1:8" ht="15">
      <c r="A296" s="54" t="s">
        <v>127</v>
      </c>
      <c r="B296" s="47">
        <v>0</v>
      </c>
      <c r="C296" s="47">
        <v>0</v>
      </c>
      <c r="D296" s="46">
        <f>$Y$26</f>
        <v>0</v>
      </c>
      <c r="E296" s="46">
        <f>$Y$24</f>
        <v>4.940330299999999</v>
      </c>
      <c r="F296" s="47">
        <v>0</v>
      </c>
      <c r="G296" s="48">
        <v>0</v>
      </c>
      <c r="H296" s="59">
        <f t="shared" si="53"/>
        <v>4.940330299999999</v>
      </c>
    </row>
    <row r="297" spans="1:8" ht="15">
      <c r="A297" s="54" t="s">
        <v>130</v>
      </c>
      <c r="B297" s="46">
        <f>$Y$30</f>
        <v>0.00895</v>
      </c>
      <c r="C297" s="46">
        <f>$Y$31</f>
        <v>0.026256749333333333</v>
      </c>
      <c r="D297" s="46">
        <f>$Y$32</f>
        <v>1.2389624614444443</v>
      </c>
      <c r="E297" s="47">
        <v>0</v>
      </c>
      <c r="F297" s="46">
        <f>$Y$28</f>
        <v>154.61677244670403</v>
      </c>
      <c r="G297" s="48">
        <v>0</v>
      </c>
      <c r="H297" s="59">
        <f t="shared" si="53"/>
        <v>155.89094165748182</v>
      </c>
    </row>
    <row r="298" spans="1:8" ht="15">
      <c r="A298" s="54" t="s">
        <v>128</v>
      </c>
      <c r="B298" s="49">
        <v>0</v>
      </c>
      <c r="C298" s="49">
        <v>0</v>
      </c>
      <c r="D298" s="49">
        <v>0</v>
      </c>
      <c r="E298" s="49">
        <v>0</v>
      </c>
      <c r="F298" s="49">
        <v>0</v>
      </c>
      <c r="G298" s="50">
        <f>$Y$34</f>
        <v>15.999445263057366</v>
      </c>
      <c r="H298" s="60">
        <f t="shared" si="53"/>
        <v>15.999445263057366</v>
      </c>
    </row>
    <row r="299" spans="1:8" ht="15">
      <c r="A299" s="53" t="s">
        <v>129</v>
      </c>
      <c r="B299" s="55">
        <f aca="true" t="shared" si="54" ref="B299:H299">SUM(B293:B298)</f>
        <v>280.0675269562124</v>
      </c>
      <c r="C299" s="56">
        <f t="shared" si="54"/>
        <v>187.81630076162895</v>
      </c>
      <c r="D299" s="56">
        <f t="shared" si="54"/>
        <v>1433.9051892256814</v>
      </c>
      <c r="E299" s="56">
        <f t="shared" si="54"/>
        <v>4.940330299999999</v>
      </c>
      <c r="F299" s="56">
        <f t="shared" si="54"/>
        <v>155.26489930818482</v>
      </c>
      <c r="G299" s="57">
        <f t="shared" si="54"/>
        <v>16.015402448292594</v>
      </c>
      <c r="H299" s="61">
        <f t="shared" si="54"/>
        <v>2078.009649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299"/>
  <sheetViews>
    <sheetView zoomScalePageLayoutView="0" workbookViewId="0" topLeftCell="A16">
      <selection activeCell="K47" sqref="K47"/>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5" width="7.7109375" style="0" customWidth="1"/>
    <col min="26" max="26" width="11.28125" style="0" customWidth="1"/>
  </cols>
  <sheetData>
    <row r="1" spans="1:25" ht="15">
      <c r="A1" s="40" t="s">
        <v>34</v>
      </c>
      <c r="B1" s="40" t="s">
        <v>0</v>
      </c>
      <c r="C1" s="40"/>
      <c r="D1" s="40"/>
      <c r="E1" s="40"/>
      <c r="F1" s="40"/>
      <c r="G1" s="40"/>
      <c r="H1" s="40"/>
      <c r="I1" s="40"/>
      <c r="J1" s="40"/>
      <c r="K1" s="40"/>
      <c r="L1" s="40"/>
      <c r="M1" s="40"/>
      <c r="N1" s="40"/>
      <c r="O1" s="40"/>
      <c r="P1" s="40"/>
      <c r="Q1" s="40"/>
      <c r="R1" s="40"/>
      <c r="S1" s="40"/>
      <c r="T1" s="40"/>
      <c r="U1" s="40"/>
      <c r="V1" s="40"/>
      <c r="W1" s="40"/>
      <c r="X1" s="40"/>
      <c r="Y1" s="40"/>
    </row>
    <row r="2" spans="1:25"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row>
    <row r="3" spans="1:25" ht="15">
      <c r="A3" s="42" t="s">
        <v>2</v>
      </c>
      <c r="B3" s="69">
        <f>SUM(B4:B9)</f>
        <v>67.95999834706292</v>
      </c>
      <c r="C3" s="69">
        <f aca="true" t="shared" si="0" ref="C3:Y3">SUM(C4:C9)</f>
        <v>69.14878592549489</v>
      </c>
      <c r="D3" s="69">
        <f t="shared" si="0"/>
        <v>70.00957351587685</v>
      </c>
      <c r="E3" s="69">
        <f t="shared" si="0"/>
        <v>71.28336109520878</v>
      </c>
      <c r="F3" s="69">
        <f t="shared" si="0"/>
        <v>72.52514867799073</v>
      </c>
      <c r="G3" s="69">
        <f t="shared" si="0"/>
        <v>73.38893627292266</v>
      </c>
      <c r="H3" s="69">
        <f t="shared" si="0"/>
        <v>74.32772386440455</v>
      </c>
      <c r="I3" s="69">
        <f t="shared" si="0"/>
        <v>75.05151146063643</v>
      </c>
      <c r="J3" s="69">
        <f t="shared" si="0"/>
        <v>75.63329906096834</v>
      </c>
      <c r="K3" s="69">
        <f t="shared" si="0"/>
        <v>76.31114477611271</v>
      </c>
      <c r="L3" s="69">
        <f t="shared" si="0"/>
        <v>77.08299049125704</v>
      </c>
      <c r="M3" s="69">
        <f t="shared" si="0"/>
        <v>77.66970771406322</v>
      </c>
      <c r="N3" s="69">
        <f t="shared" si="0"/>
        <v>78.27599643921505</v>
      </c>
      <c r="O3" s="69">
        <f t="shared" si="0"/>
        <v>78.7820317870737</v>
      </c>
      <c r="P3" s="69">
        <f t="shared" si="0"/>
        <v>79.19816045809607</v>
      </c>
      <c r="Q3" s="69">
        <f t="shared" si="0"/>
        <v>79.46455036797748</v>
      </c>
      <c r="R3" s="69">
        <f t="shared" si="0"/>
        <v>79.98056020331782</v>
      </c>
      <c r="S3" s="69">
        <f t="shared" si="0"/>
        <v>80.37564782939123</v>
      </c>
      <c r="T3" s="69">
        <f t="shared" si="0"/>
        <v>80.83782104927666</v>
      </c>
      <c r="U3" s="69">
        <f t="shared" si="0"/>
        <v>81.03653990960187</v>
      </c>
      <c r="V3" s="69">
        <f t="shared" si="0"/>
        <v>81.15695011043194</v>
      </c>
      <c r="W3" s="69">
        <f t="shared" si="0"/>
        <v>81.31362073719042</v>
      </c>
      <c r="X3" s="69">
        <f t="shared" si="0"/>
        <v>81.53327101129415</v>
      </c>
      <c r="Y3" s="69">
        <f t="shared" si="0"/>
        <v>81.69119100592795</v>
      </c>
    </row>
    <row r="4" spans="1:25" ht="15">
      <c r="A4" s="44" t="s">
        <v>13</v>
      </c>
      <c r="B4" s="70">
        <f>'[1]NIreland 4.1'!C$6</f>
        <v>66.33399839286292</v>
      </c>
      <c r="C4" s="70">
        <f>'[1]NIreland 4.1'!D$6</f>
        <v>67.92878595969489</v>
      </c>
      <c r="D4" s="70">
        <f>'[1]NIreland 4.1'!E$6</f>
        <v>69.11757354087685</v>
      </c>
      <c r="E4" s="70">
        <f>'[1]NIreland 4.1'!F$6</f>
        <v>69.97836113210877</v>
      </c>
      <c r="F4" s="70">
        <f>'[1]NIreland 4.1'!G$6</f>
        <v>71.25214871369073</v>
      </c>
      <c r="G4" s="70">
        <f>'[1]NIreland 4.1'!H$6</f>
        <v>72.49393629802266</v>
      </c>
      <c r="H4" s="70">
        <f>'[1]NIreland 4.1'!I$6</f>
        <v>73.35772389160454</v>
      </c>
      <c r="I4" s="70">
        <f>'[1]NIreland 4.1'!J$6</f>
        <v>74.29651148183643</v>
      </c>
      <c r="J4" s="70">
        <f>'[1]NIreland 4.1'!K$6</f>
        <v>75.02029907806835</v>
      </c>
      <c r="K4" s="70">
        <f>'[1]NIreland 4.1'!L$6</f>
        <v>75.5711447969127</v>
      </c>
      <c r="L4" s="70">
        <f>'[1]NIreland 4.1'!M$6</f>
        <v>76.24899051465704</v>
      </c>
      <c r="M4" s="70">
        <f>'[1]NIreland 4.1'!N$6</f>
        <v>76.99470773296322</v>
      </c>
      <c r="N4" s="70">
        <f>'[1]NIreland 4.1'!O$6</f>
        <v>77.58499645861507</v>
      </c>
      <c r="O4" s="70">
        <f>'[1]NIreland 4.1'!P$6</f>
        <v>78.1900318036737</v>
      </c>
      <c r="P4" s="70">
        <f>'[1]NIreland 4.1'!Q$6</f>
        <v>78.69516047219608</v>
      </c>
      <c r="Q4" s="70">
        <f>'[1]NIreland 4.1'!R$6</f>
        <v>79.10955037792749</v>
      </c>
      <c r="R4" s="70">
        <f>'[1]NIreland 4.1'!S$6</f>
        <v>79.37456022032784</v>
      </c>
      <c r="S4" s="70">
        <f>'[1]NIreland 4.1'!T$6</f>
        <v>79.89064784304122</v>
      </c>
      <c r="T4" s="70">
        <f>'[1]NIreland 4.1'!U$6</f>
        <v>80.28582106474666</v>
      </c>
      <c r="U4" s="70">
        <f>'[1]NIreland 4.1'!V$6</f>
        <v>80.74753991766185</v>
      </c>
      <c r="V4" s="70">
        <f>'[1]NIreland 4.1'!W$6</f>
        <v>80.94295011641594</v>
      </c>
      <c r="W4" s="70">
        <f>'[1]NIreland 4.1'!X$6</f>
        <v>81.06162074428042</v>
      </c>
      <c r="X4" s="70">
        <f>'[1]NIreland 4.1'!Y$6</f>
        <v>81.22027102005416</v>
      </c>
      <c r="Y4" s="70">
        <f>'[1]NIreland 4.1'!Z$6</f>
        <v>81.43819101299594</v>
      </c>
    </row>
    <row r="5" spans="1:25" ht="15">
      <c r="A5" s="44" t="s">
        <v>3</v>
      </c>
      <c r="B5" s="67"/>
      <c r="C5" s="67"/>
      <c r="D5" s="67"/>
      <c r="E5" s="67"/>
      <c r="F5" s="67"/>
      <c r="G5" s="67"/>
      <c r="H5" s="67"/>
      <c r="I5" s="67"/>
      <c r="J5" s="67"/>
      <c r="K5" s="67"/>
      <c r="L5" s="67"/>
      <c r="M5" s="67"/>
      <c r="N5" s="67"/>
      <c r="O5" s="67"/>
      <c r="P5" s="67"/>
      <c r="Q5" s="67"/>
      <c r="R5" s="67"/>
      <c r="S5" s="67"/>
      <c r="T5" s="67"/>
      <c r="U5" s="67"/>
      <c r="V5" s="67"/>
      <c r="W5" s="67"/>
      <c r="X5" s="67"/>
      <c r="Y5" s="67"/>
    </row>
    <row r="6" spans="1:25" ht="15">
      <c r="A6" s="1" t="s">
        <v>4</v>
      </c>
      <c r="B6" s="68">
        <f>'[1]NIreland 4.1'!C$20</f>
        <v>0.0033681427622714293</v>
      </c>
      <c r="C6" s="68">
        <f>'[1]NIreland 4.1'!D$20</f>
        <v>0.0025271427863000004</v>
      </c>
      <c r="D6" s="68">
        <f>'[1]NIreland 4.1'!E$20</f>
        <v>0.0018477142339285715</v>
      </c>
      <c r="E6" s="68">
        <f>'[1]NIreland 4.1'!F$20</f>
        <v>0.0027032142092785713</v>
      </c>
      <c r="F6" s="68">
        <f>'[1]NIreland 4.1'!G$20</f>
        <v>0.002636928497478572</v>
      </c>
      <c r="G6" s="68">
        <f>'[1]NIreland 4.1'!H$20</f>
        <v>0.0018539285194357146</v>
      </c>
      <c r="H6" s="68">
        <f>'[1]NIreland 4.1'!I$20</f>
        <v>0.0020092856579428573</v>
      </c>
      <c r="I6" s="68">
        <f>'[1]NIreland 4.1'!J$20</f>
        <v>0.001563928527514286</v>
      </c>
      <c r="J6" s="68">
        <f>'[1]NIreland 4.1'!K$20</f>
        <v>0.001269785678864286</v>
      </c>
      <c r="K6" s="68">
        <f>'[1]NIreland 4.1'!L$20</f>
        <v>0.001532857099771429</v>
      </c>
      <c r="L6" s="68">
        <f>'[1]NIreland 4.1'!M$20</f>
        <v>0.0019493416739839722</v>
      </c>
      <c r="M6" s="68">
        <f>'[1]NIreland 4.1'!N$20</f>
        <v>0.001577704592344018</v>
      </c>
      <c r="N6" s="68">
        <f>'[1]NIreland 4.1'!O$20</f>
        <v>0.0016151020344113717</v>
      </c>
      <c r="O6" s="68">
        <f>'[1]NIreland 4.1'!P$20</f>
        <v>0.0013837053609330279</v>
      </c>
      <c r="P6" s="68">
        <f>'[1]NIreland 4.1'!Q$20</f>
        <v>0.001175682088775997</v>
      </c>
      <c r="Q6" s="68">
        <f>'[1]NIreland 4.1'!R$20</f>
        <v>0.0008297557485427398</v>
      </c>
      <c r="R6" s="68">
        <f>'[1]NIreland 4.1'!S$20</f>
        <v>0.001416428122806239</v>
      </c>
      <c r="S6" s="68">
        <f>'[1]NIreland 4.1'!T$20</f>
        <v>0.0011336099661872732</v>
      </c>
      <c r="T6" s="68">
        <f>'[1]NIreland 4.1'!U$20</f>
        <v>0.0012902117554841632</v>
      </c>
      <c r="U6" s="68">
        <f>'[1]NIreland 4.1'!V$20</f>
        <v>0.0006754912996117153</v>
      </c>
      <c r="V6" s="68">
        <f>'[1]NIreland 4.1'!W$20</f>
        <v>0.0005001907892951727</v>
      </c>
      <c r="W6" s="68">
        <f>'[1]NIreland 4.1'!X$20</f>
        <v>0.0005890097143956306</v>
      </c>
      <c r="X6" s="68">
        <f>'[1]NIreland 4.1'!Y$20</f>
        <v>0.0007315874628296125</v>
      </c>
      <c r="Y6" s="68">
        <f>'[1]NIreland 4.1'!Z$20</f>
        <v>0.0005913470546493035</v>
      </c>
    </row>
    <row r="7" spans="1:25" ht="15">
      <c r="A7" s="1" t="s">
        <v>21</v>
      </c>
      <c r="B7" s="68">
        <f>'[1]NIreland 4.1'!C$33</f>
        <v>1.622631811437729</v>
      </c>
      <c r="C7" s="68">
        <f>'[1]NIreland 4.1'!D$33</f>
        <v>1.2174728230137</v>
      </c>
      <c r="D7" s="68">
        <f>'[1]NIreland 4.1'!E$33</f>
        <v>0.8901522607660715</v>
      </c>
      <c r="E7" s="68">
        <f>'[1]NIreland 4.1'!F$33</f>
        <v>1.3022967488907213</v>
      </c>
      <c r="F7" s="68">
        <f>'[1]NIreland 4.1'!G$33</f>
        <v>1.2703630358025215</v>
      </c>
      <c r="G7" s="68">
        <f>'[1]NIreland 4.1'!H$33</f>
        <v>0.8931460463805645</v>
      </c>
      <c r="H7" s="68">
        <f>'[1]NIreland 4.1'!I$33</f>
        <v>0.9679906871420574</v>
      </c>
      <c r="I7" s="68">
        <f>'[1]NIreland 4.1'!J$33</f>
        <v>0.7534360502724857</v>
      </c>
      <c r="J7" s="68">
        <f>'[1]NIreland 4.1'!K$33</f>
        <v>0.6117301972211359</v>
      </c>
      <c r="K7" s="68">
        <f>'[1]NIreland 4.1'!L$33</f>
        <v>0.7384671221002287</v>
      </c>
      <c r="L7" s="68">
        <f>'[1]NIreland 4.1'!M$33</f>
        <v>0.7875738187726673</v>
      </c>
      <c r="M7" s="68">
        <f>'[1]NIreland 4.1'!N$33</f>
        <v>0.6374248533598883</v>
      </c>
      <c r="N7" s="68">
        <f>'[1]NIreland 4.1'!O$33</f>
        <v>0.6525341831682027</v>
      </c>
      <c r="O7" s="68">
        <f>'[1]NIreland 4.1'!P$33</f>
        <v>0.5590452047018603</v>
      </c>
      <c r="P7" s="68">
        <f>'[1]NIreland 4.1'!Q$33</f>
        <v>0.47499955737751853</v>
      </c>
      <c r="Q7" s="68">
        <f>'[1]NIreland 4.1'!R$33</f>
        <v>0.3352382562020535</v>
      </c>
      <c r="R7" s="68">
        <f>'[1]NIreland 4.1'!S$33</f>
        <v>0.5722658683101043</v>
      </c>
      <c r="S7" s="68">
        <f>'[1]NIreland 4.1'!T$33</f>
        <v>0.45800156123692753</v>
      </c>
      <c r="T7" s="68">
        <f>'[1]NIreland 4.1'!U$33</f>
        <v>0.5212718800677546</v>
      </c>
      <c r="U7" s="68">
        <f>'[1]NIreland 4.1'!V$33</f>
        <v>0.27291227057985973</v>
      </c>
      <c r="V7" s="68">
        <f>'[1]NIreland 4.1'!W$33</f>
        <v>0.2020872868505415</v>
      </c>
      <c r="W7" s="68">
        <f>'[1]NIreland 4.1'!X$33</f>
        <v>0.23797194522225096</v>
      </c>
      <c r="X7" s="68">
        <f>'[1]NIreland 4.1'!Y$33</f>
        <v>0.29557626533954773</v>
      </c>
      <c r="Y7" s="68">
        <f>'[1]NIreland 4.1'!Z$33</f>
        <v>0.23891627838555635</v>
      </c>
    </row>
    <row r="8" spans="1:25" ht="15">
      <c r="A8" s="1" t="s">
        <v>20</v>
      </c>
      <c r="B8" s="68">
        <f>'[1]NIreland 4.1'!C$59</f>
        <v>0</v>
      </c>
      <c r="C8" s="68">
        <f>'[1]NIreland 4.1'!D$59</f>
        <v>0</v>
      </c>
      <c r="D8" s="68">
        <f>'[1]NIreland 4.1'!E$59</f>
        <v>0</v>
      </c>
      <c r="E8" s="68">
        <f>'[1]NIreland 4.1'!F$59</f>
        <v>0</v>
      </c>
      <c r="F8" s="68">
        <f>'[1]NIreland 4.1'!G$59</f>
        <v>0</v>
      </c>
      <c r="G8" s="68">
        <f>'[1]NIreland 4.1'!H$59</f>
        <v>0</v>
      </c>
      <c r="H8" s="68">
        <f>'[1]NIreland 4.1'!I$59</f>
        <v>0</v>
      </c>
      <c r="I8" s="68">
        <f>'[1]NIreland 4.1'!J$59</f>
        <v>0</v>
      </c>
      <c r="J8" s="68">
        <f>'[1]NIreland 4.1'!K$59</f>
        <v>0</v>
      </c>
      <c r="K8" s="68">
        <f>'[1]NIreland 4.1'!L$59</f>
        <v>0</v>
      </c>
      <c r="L8" s="68">
        <f>'[1]NIreland 4.1'!M$59</f>
        <v>0.018578419627561533</v>
      </c>
      <c r="M8" s="68">
        <f>'[1]NIreland 4.1'!N$59</f>
        <v>0.015036490706625645</v>
      </c>
      <c r="N8" s="68">
        <f>'[1]NIreland 4.1'!O$59</f>
        <v>0.015392911225920628</v>
      </c>
      <c r="O8" s="68">
        <f>'[1]NIreland 4.1'!P$59</f>
        <v>0.013187559256239267</v>
      </c>
      <c r="P8" s="68">
        <f>'[1]NIreland 4.1'!Q$59</f>
        <v>0.011204970111395726</v>
      </c>
      <c r="Q8" s="68">
        <f>'[1]NIreland 4.1'!R$59</f>
        <v>0.007908080297335909</v>
      </c>
      <c r="R8" s="68">
        <f>'[1]NIreland 4.1'!S$59</f>
        <v>0.013499427211234972</v>
      </c>
      <c r="S8" s="68">
        <f>'[1]NIreland 4.1'!T$59</f>
        <v>0.010803997024682788</v>
      </c>
      <c r="T8" s="68">
        <f>'[1]NIreland 4.1'!U$59</f>
        <v>0.01229650795532866</v>
      </c>
      <c r="U8" s="68">
        <f>'[1]NIreland 4.1'!V$59</f>
        <v>0.00643784565140145</v>
      </c>
      <c r="V8" s="68">
        <f>'[1]NIreland 4.1'!W$59</f>
        <v>0.004767124461241748</v>
      </c>
      <c r="W8" s="68">
        <f>'[1]NIreland 4.1'!X$59</f>
        <v>0.0056136231963828465</v>
      </c>
      <c r="X8" s="68">
        <f>'[1]NIreland 4.1'!Y$59</f>
        <v>0.006972476431457737</v>
      </c>
      <c r="Y8" s="68">
        <f>'[1]NIreland 4.1'!Z$59</f>
        <v>0.005635899480024995</v>
      </c>
    </row>
    <row r="9" spans="1:25" ht="15">
      <c r="A9" s="1" t="s">
        <v>19</v>
      </c>
      <c r="B9" s="68">
        <f>'[1]NIreland 4.1'!C$72</f>
        <v>0</v>
      </c>
      <c r="C9" s="68">
        <f>'[1]NIreland 4.1'!D$72</f>
        <v>0</v>
      </c>
      <c r="D9" s="68">
        <f>'[1]NIreland 4.1'!E$72</f>
        <v>0</v>
      </c>
      <c r="E9" s="68">
        <f>'[1]NIreland 4.1'!F$72</f>
        <v>0</v>
      </c>
      <c r="F9" s="68">
        <f>'[1]NIreland 4.1'!G$72</f>
        <v>0</v>
      </c>
      <c r="G9" s="68">
        <f>'[1]NIreland 4.1'!H$72</f>
        <v>0</v>
      </c>
      <c r="H9" s="68">
        <f>'[1]NIreland 4.1'!I$72</f>
        <v>0</v>
      </c>
      <c r="I9" s="68">
        <f>'[1]NIreland 4.1'!J$72</f>
        <v>0</v>
      </c>
      <c r="J9" s="68">
        <f>'[1]NIreland 4.1'!K$72</f>
        <v>0</v>
      </c>
      <c r="K9" s="68">
        <f>'[1]NIreland 4.1'!L$72</f>
        <v>0</v>
      </c>
      <c r="L9" s="68">
        <f>'[1]NIreland 4.1'!M$72</f>
        <v>0.02589839652578706</v>
      </c>
      <c r="M9" s="68">
        <f>'[1]NIreland 4.1'!N$72</f>
        <v>0.020960932441141958</v>
      </c>
      <c r="N9" s="68">
        <f>'[1]NIreland 4.1'!O$72</f>
        <v>0.02145778417146537</v>
      </c>
      <c r="O9" s="68">
        <f>'[1]NIreland 4.1'!P$72</f>
        <v>0.01838351408096737</v>
      </c>
      <c r="P9" s="68">
        <f>'[1]NIreland 4.1'!Q$72</f>
        <v>0.015619776322309672</v>
      </c>
      <c r="Q9" s="68">
        <f>'[1]NIreland 4.1'!R$72</f>
        <v>0.011023897802067828</v>
      </c>
      <c r="R9" s="68">
        <f>'[1]NIreland 4.1'!S$72</f>
        <v>0.018818259345854314</v>
      </c>
      <c r="S9" s="68">
        <f>'[1]NIreland 4.1'!T$72</f>
        <v>0.015060818122202344</v>
      </c>
      <c r="T9" s="68">
        <f>'[1]NIreland 4.1'!U$72</f>
        <v>0.017141384751432454</v>
      </c>
      <c r="U9" s="68">
        <f>'[1]NIreland 4.1'!V$72</f>
        <v>0.008974384409127074</v>
      </c>
      <c r="V9" s="68">
        <f>'[1]NIreland 4.1'!W$72</f>
        <v>0.00664539191492158</v>
      </c>
      <c r="W9" s="68">
        <f>'[1]NIreland 4.1'!X$72</f>
        <v>0.00782541477697052</v>
      </c>
      <c r="X9" s="68">
        <f>'[1]NIreland 4.1'!Y$72</f>
        <v>0.009719662006164854</v>
      </c>
      <c r="Y9" s="68">
        <f>'[1]NIreland 4.1'!Z$72</f>
        <v>0.007856468011769318</v>
      </c>
    </row>
    <row r="10" spans="1:25" ht="15">
      <c r="A10" s="42" t="s">
        <v>14</v>
      </c>
      <c r="B10" s="69">
        <f>SUM(B11:B15)</f>
        <v>168.44901743775551</v>
      </c>
      <c r="C10" s="69">
        <f aca="true" t="shared" si="1" ref="C10:Y10">SUM(C11:C15)</f>
        <v>167.19325233821345</v>
      </c>
      <c r="D10" s="69">
        <f t="shared" si="1"/>
        <v>166.83214455174735</v>
      </c>
      <c r="E10" s="69">
        <f t="shared" si="1"/>
        <v>165.27026930101738</v>
      </c>
      <c r="F10" s="69">
        <f t="shared" si="1"/>
        <v>160.408854943131</v>
      </c>
      <c r="G10" s="69">
        <f t="shared" si="1"/>
        <v>155.44779894237772</v>
      </c>
      <c r="H10" s="69">
        <f t="shared" si="1"/>
        <v>153.23627376306615</v>
      </c>
      <c r="I10" s="69">
        <f t="shared" si="1"/>
        <v>152.42504894088907</v>
      </c>
      <c r="J10" s="69">
        <f t="shared" si="1"/>
        <v>151.26374851157112</v>
      </c>
      <c r="K10" s="69">
        <f t="shared" si="1"/>
        <v>148.0517217467755</v>
      </c>
      <c r="L10" s="69">
        <f t="shared" si="1"/>
        <v>144.29092063538823</v>
      </c>
      <c r="M10" s="69">
        <f t="shared" si="1"/>
        <v>140.9040414509346</v>
      </c>
      <c r="N10" s="69">
        <f t="shared" si="1"/>
        <v>137.96695774921912</v>
      </c>
      <c r="O10" s="69">
        <f t="shared" si="1"/>
        <v>135.23000844456138</v>
      </c>
      <c r="P10" s="69">
        <f t="shared" si="1"/>
        <v>133.69304745320298</v>
      </c>
      <c r="Q10" s="69">
        <f t="shared" si="1"/>
        <v>130.75615541337862</v>
      </c>
      <c r="R10" s="69">
        <f t="shared" si="1"/>
        <v>126.518797074197</v>
      </c>
      <c r="S10" s="69">
        <f t="shared" si="1"/>
        <v>124.18187348028084</v>
      </c>
      <c r="T10" s="69">
        <f t="shared" si="1"/>
        <v>126.24473017639171</v>
      </c>
      <c r="U10" s="69">
        <f t="shared" si="1"/>
        <v>127.30797253362519</v>
      </c>
      <c r="V10" s="69">
        <f t="shared" si="1"/>
        <v>124.58369434904976</v>
      </c>
      <c r="W10" s="69">
        <f t="shared" si="1"/>
        <v>122.37198327292056</v>
      </c>
      <c r="X10" s="69">
        <f t="shared" si="1"/>
        <v>120.51024531737967</v>
      </c>
      <c r="Y10" s="69">
        <f t="shared" si="1"/>
        <v>118.5486487709171</v>
      </c>
    </row>
    <row r="11" spans="1:25" ht="15">
      <c r="A11" s="44" t="s">
        <v>27</v>
      </c>
      <c r="B11" s="70">
        <f>'[1]NIreland 4.1'!C$19</f>
        <v>164.73446188219995</v>
      </c>
      <c r="C11" s="70">
        <f>'[1]NIreland 4.1'!D$19</f>
        <v>163.4786967826579</v>
      </c>
      <c r="D11" s="70">
        <f>'[1]NIreland 4.1'!E$19</f>
        <v>163.11758899619178</v>
      </c>
      <c r="E11" s="70">
        <f>'[1]NIreland 4.1'!F$19</f>
        <v>161.55571374546182</v>
      </c>
      <c r="F11" s="70">
        <f>'[1]NIreland 4.1'!G$19</f>
        <v>156.69429938757543</v>
      </c>
      <c r="G11" s="70">
        <f>'[1]NIreland 4.1'!H$19</f>
        <v>151.73324338682215</v>
      </c>
      <c r="H11" s="70">
        <f>'[1]NIreland 4.1'!I$19</f>
        <v>149.5217182075106</v>
      </c>
      <c r="I11" s="70">
        <f>'[1]NIreland 4.1'!J$19</f>
        <v>148.7104933853335</v>
      </c>
      <c r="J11" s="70">
        <f>'[1]NIreland 4.1'!K$19</f>
        <v>147.54919295601556</v>
      </c>
      <c r="K11" s="70">
        <f>'[1]NIreland 4.1'!L$19</f>
        <v>144.33716619121995</v>
      </c>
      <c r="L11" s="70">
        <f>'[1]NIreland 4.1'!M$19</f>
        <v>141.13803174649934</v>
      </c>
      <c r="M11" s="70">
        <f>'[1]NIreland 4.1'!N$19</f>
        <v>137.75115256204572</v>
      </c>
      <c r="N11" s="70">
        <f>'[1]NIreland 4.1'!O$19</f>
        <v>134.81406886033022</v>
      </c>
      <c r="O11" s="70">
        <f>'[1]NIreland 4.1'!P$19</f>
        <v>132.07711955567248</v>
      </c>
      <c r="P11" s="70">
        <f>'[1]NIreland 4.1'!Q$19</f>
        <v>130.54015856431408</v>
      </c>
      <c r="Q11" s="70">
        <f>'[1]NIreland 4.1'!R$19</f>
        <v>127.60326652448973</v>
      </c>
      <c r="R11" s="70">
        <f>'[1]NIreland 4.1'!S$19</f>
        <v>123.36590818530811</v>
      </c>
      <c r="S11" s="70">
        <f>'[1]NIreland 4.1'!T$19</f>
        <v>121.02898459139196</v>
      </c>
      <c r="T11" s="70">
        <f>'[1]NIreland 4.1'!U$19</f>
        <v>123.09184128750283</v>
      </c>
      <c r="U11" s="70">
        <f>'[1]NIreland 4.1'!V$19</f>
        <v>124.15508364473631</v>
      </c>
      <c r="V11" s="70">
        <f>'[1]NIreland 4.1'!W$19</f>
        <v>121.43080546016088</v>
      </c>
      <c r="W11" s="70">
        <f>'[1]NIreland 4.1'!X$19</f>
        <v>119.21909438403168</v>
      </c>
      <c r="X11" s="70">
        <f>'[1]NIreland 4.1'!Y$19</f>
        <v>117.35735642849079</v>
      </c>
      <c r="Y11" s="70">
        <f>'[1]NIreland 4.1'!Z$19</f>
        <v>115.39575988202822</v>
      </c>
    </row>
    <row r="12" spans="1:25"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row>
    <row r="13" spans="1:25" ht="15">
      <c r="A13" s="1" t="s">
        <v>26</v>
      </c>
      <c r="B13" s="68">
        <f>'[1]NIreland 4.1'!C$8</f>
        <v>0</v>
      </c>
      <c r="C13" s="68">
        <f>'[1]NIreland 4.1'!D$8</f>
        <v>0</v>
      </c>
      <c r="D13" s="68">
        <f>'[1]NIreland 4.1'!E$8</f>
        <v>0</v>
      </c>
      <c r="E13" s="68">
        <f>'[1]NIreland 4.1'!F$8</f>
        <v>0</v>
      </c>
      <c r="F13" s="68">
        <f>'[1]NIreland 4.1'!G$8</f>
        <v>0</v>
      </c>
      <c r="G13" s="68">
        <f>'[1]NIreland 4.1'!H$8</f>
        <v>0</v>
      </c>
      <c r="H13" s="68">
        <f>'[1]NIreland 4.1'!I$8</f>
        <v>0</v>
      </c>
      <c r="I13" s="68">
        <f>'[1]NIreland 4.1'!J$8</f>
        <v>0</v>
      </c>
      <c r="J13" s="68">
        <f>'[1]NIreland 4.1'!K$8</f>
        <v>0</v>
      </c>
      <c r="K13" s="68">
        <f>'[1]NIreland 4.1'!L$8</f>
        <v>0</v>
      </c>
      <c r="L13" s="68">
        <f>'[1]NIreland 4.1'!M$8</f>
        <v>0</v>
      </c>
      <c r="M13" s="68">
        <f>'[1]NIreland 4.1'!N$8</f>
        <v>0</v>
      </c>
      <c r="N13" s="68">
        <f>'[1]NIreland 4.1'!O$8</f>
        <v>0</v>
      </c>
      <c r="O13" s="68">
        <f>'[1]NIreland 4.1'!P$8</f>
        <v>0</v>
      </c>
      <c r="P13" s="68">
        <f>'[1]NIreland 4.1'!Q$8</f>
        <v>0</v>
      </c>
      <c r="Q13" s="68">
        <f>'[1]NIreland 4.1'!R$8</f>
        <v>0</v>
      </c>
      <c r="R13" s="68">
        <f>'[1]NIreland 4.1'!S$8</f>
        <v>0</v>
      </c>
      <c r="S13" s="68">
        <f>'[1]NIreland 4.1'!T$8</f>
        <v>0</v>
      </c>
      <c r="T13" s="68">
        <f>'[1]NIreland 4.1'!U$8</f>
        <v>0</v>
      </c>
      <c r="U13" s="68">
        <f>'[1]NIreland 4.1'!V$8</f>
        <v>0</v>
      </c>
      <c r="V13" s="68">
        <f>'[1]NIreland 4.1'!W$8</f>
        <v>0</v>
      </c>
      <c r="W13" s="68">
        <f>'[1]NIreland 4.1'!X$8</f>
        <v>0</v>
      </c>
      <c r="X13" s="68">
        <f>'[1]NIreland 4.1'!Y$8</f>
        <v>0</v>
      </c>
      <c r="Y13" s="68">
        <f>'[1]NIreland 4.1'!Z$8</f>
        <v>0</v>
      </c>
    </row>
    <row r="14" spans="1:25" ht="15">
      <c r="A14" s="1" t="s">
        <v>16</v>
      </c>
      <c r="B14" s="68">
        <f>'[1]NIreland 4.1'!C$35</f>
        <v>3.7145555555555556</v>
      </c>
      <c r="C14" s="68">
        <f>'[1]NIreland 4.1'!D$35</f>
        <v>3.7145555555555556</v>
      </c>
      <c r="D14" s="68">
        <f>'[1]NIreland 4.1'!E$35</f>
        <v>3.7145555555555556</v>
      </c>
      <c r="E14" s="68">
        <f>'[1]NIreland 4.1'!F$35</f>
        <v>3.7145555555555556</v>
      </c>
      <c r="F14" s="68">
        <f>'[1]NIreland 4.1'!G$35</f>
        <v>3.7145555555555556</v>
      </c>
      <c r="G14" s="68">
        <f>'[1]NIreland 4.1'!H$35</f>
        <v>3.7145555555555556</v>
      </c>
      <c r="H14" s="68">
        <f>'[1]NIreland 4.1'!I$35</f>
        <v>3.7145555555555556</v>
      </c>
      <c r="I14" s="68">
        <f>'[1]NIreland 4.1'!J$35</f>
        <v>3.7145555555555556</v>
      </c>
      <c r="J14" s="68">
        <f>'[1]NIreland 4.1'!K$35</f>
        <v>3.7145555555555556</v>
      </c>
      <c r="K14" s="68">
        <f>'[1]NIreland 4.1'!L$35</f>
        <v>3.7145555555555556</v>
      </c>
      <c r="L14" s="68">
        <f>'[1]NIreland 4.1'!M$35</f>
        <v>3.150888888888889</v>
      </c>
      <c r="M14" s="68">
        <f>'[1]NIreland 4.1'!N$35</f>
        <v>3.150888888888889</v>
      </c>
      <c r="N14" s="68">
        <f>'[1]NIreland 4.1'!O$35</f>
        <v>3.150888888888889</v>
      </c>
      <c r="O14" s="68">
        <f>'[1]NIreland 4.1'!P$35</f>
        <v>3.150888888888889</v>
      </c>
      <c r="P14" s="68">
        <f>'[1]NIreland 4.1'!Q$35</f>
        <v>3.150888888888889</v>
      </c>
      <c r="Q14" s="68">
        <f>'[1]NIreland 4.1'!R$35</f>
        <v>3.150888888888889</v>
      </c>
      <c r="R14" s="68">
        <f>'[1]NIreland 4.1'!S$35</f>
        <v>3.150888888888889</v>
      </c>
      <c r="S14" s="68">
        <f>'[1]NIreland 4.1'!T$35</f>
        <v>3.150888888888889</v>
      </c>
      <c r="T14" s="68">
        <f>'[1]NIreland 4.1'!U$35</f>
        <v>3.150888888888889</v>
      </c>
      <c r="U14" s="68">
        <f>'[1]NIreland 4.1'!V$35</f>
        <v>3.150888888888889</v>
      </c>
      <c r="V14" s="68">
        <f>'[1]NIreland 4.1'!W$35</f>
        <v>3.150888888888889</v>
      </c>
      <c r="W14" s="68">
        <f>'[1]NIreland 4.1'!X$35</f>
        <v>3.150888888888889</v>
      </c>
      <c r="X14" s="68">
        <f>'[1]NIreland 4.1'!Y$35</f>
        <v>3.150888888888889</v>
      </c>
      <c r="Y14" s="68">
        <f>'[1]NIreland 4.1'!Z$35</f>
        <v>3.150888888888889</v>
      </c>
    </row>
    <row r="15" spans="1:25" ht="15">
      <c r="A15" s="1" t="s">
        <v>32</v>
      </c>
      <c r="B15" s="68">
        <f>'[1]NIreland 4.1'!C$61</f>
        <v>0</v>
      </c>
      <c r="C15" s="68">
        <f>'[1]NIreland 4.1'!D$61</f>
        <v>0</v>
      </c>
      <c r="D15" s="68">
        <f>'[1]NIreland 4.1'!E$61</f>
        <v>0</v>
      </c>
      <c r="E15" s="68">
        <f>'[1]NIreland 4.1'!F$61</f>
        <v>0</v>
      </c>
      <c r="F15" s="68">
        <f>'[1]NIreland 4.1'!G$61</f>
        <v>0</v>
      </c>
      <c r="G15" s="68">
        <f>'[1]NIreland 4.1'!H$61</f>
        <v>0</v>
      </c>
      <c r="H15" s="68">
        <f>'[1]NIreland 4.1'!I$61</f>
        <v>0</v>
      </c>
      <c r="I15" s="68">
        <f>'[1]NIreland 4.1'!J$61</f>
        <v>0</v>
      </c>
      <c r="J15" s="68">
        <f>'[1]NIreland 4.1'!K$61</f>
        <v>0</v>
      </c>
      <c r="K15" s="68">
        <f>'[1]NIreland 4.1'!L$61</f>
        <v>0</v>
      </c>
      <c r="L15" s="68">
        <f>'[1]NIreland 4.1'!M$61</f>
        <v>0.002</v>
      </c>
      <c r="M15" s="68">
        <f>'[1]NIreland 4.1'!N$61</f>
        <v>0.002</v>
      </c>
      <c r="N15" s="68">
        <f>'[1]NIreland 4.1'!O$61</f>
        <v>0.002</v>
      </c>
      <c r="O15" s="68">
        <f>'[1]NIreland 4.1'!P$61</f>
        <v>0.002</v>
      </c>
      <c r="P15" s="68">
        <f>'[1]NIreland 4.1'!Q$61</f>
        <v>0.002</v>
      </c>
      <c r="Q15" s="68">
        <f>'[1]NIreland 4.1'!R$61</f>
        <v>0.002</v>
      </c>
      <c r="R15" s="68">
        <f>'[1]NIreland 4.1'!S$61</f>
        <v>0.002</v>
      </c>
      <c r="S15" s="68">
        <f>'[1]NIreland 4.1'!T$61</f>
        <v>0.002</v>
      </c>
      <c r="T15" s="68">
        <f>'[1]NIreland 4.1'!U$61</f>
        <v>0.002</v>
      </c>
      <c r="U15" s="68">
        <f>'[1]NIreland 4.1'!V$61</f>
        <v>0.002</v>
      </c>
      <c r="V15" s="68">
        <f>'[1]NIreland 4.1'!W$61</f>
        <v>0.002</v>
      </c>
      <c r="W15" s="68">
        <f>'[1]NIreland 4.1'!X$61</f>
        <v>0.002</v>
      </c>
      <c r="X15" s="68">
        <f>'[1]NIreland 4.1'!Y$61</f>
        <v>0.002</v>
      </c>
      <c r="Y15" s="68">
        <f>'[1]NIreland 4.1'!Z$61</f>
        <v>0.002</v>
      </c>
    </row>
    <row r="16" spans="1:25" ht="15">
      <c r="A16" s="42" t="s">
        <v>7</v>
      </c>
      <c r="B16" s="69">
        <f>SUM(B17:B22)</f>
        <v>1047.1348215988166</v>
      </c>
      <c r="C16" s="69">
        <f aca="true" t="shared" si="2" ref="C16:Y16">SUM(C17:C22)</f>
        <v>1046.166305797285</v>
      </c>
      <c r="D16" s="69">
        <f t="shared" si="2"/>
        <v>1044.885616493369</v>
      </c>
      <c r="E16" s="69">
        <f t="shared" si="2"/>
        <v>1044.3891634147672</v>
      </c>
      <c r="F16" s="69">
        <f t="shared" si="2"/>
        <v>1047.2242494398718</v>
      </c>
      <c r="G16" s="69">
        <f t="shared" si="2"/>
        <v>1050.5369770956931</v>
      </c>
      <c r="H16" s="69">
        <f t="shared" si="2"/>
        <v>1051.025173933523</v>
      </c>
      <c r="I16" s="69">
        <f t="shared" si="2"/>
        <v>1050.331601659468</v>
      </c>
      <c r="J16" s="69">
        <f t="shared" si="2"/>
        <v>1050.1301049884541</v>
      </c>
      <c r="K16" s="69">
        <f t="shared" si="2"/>
        <v>1051.8727189818385</v>
      </c>
      <c r="L16" s="69">
        <f t="shared" si="2"/>
        <v>1053.185792175047</v>
      </c>
      <c r="M16" s="69">
        <f t="shared" si="2"/>
        <v>1054.2007049401916</v>
      </c>
      <c r="N16" s="69">
        <f t="shared" si="2"/>
        <v>1054.7686148144494</v>
      </c>
      <c r="O16" s="69">
        <f t="shared" si="2"/>
        <v>1055.265108098578</v>
      </c>
      <c r="P16" s="69">
        <f t="shared" si="2"/>
        <v>1054.680041062728</v>
      </c>
      <c r="Q16" s="69">
        <f t="shared" si="2"/>
        <v>1055.6690319065506</v>
      </c>
      <c r="R16" s="69">
        <f t="shared" si="2"/>
        <v>1057.7398417754234</v>
      </c>
      <c r="S16" s="69">
        <f t="shared" si="2"/>
        <v>1058.0378101759668</v>
      </c>
      <c r="T16" s="69">
        <f t="shared" si="2"/>
        <v>1053.672995059945</v>
      </c>
      <c r="U16" s="69">
        <f t="shared" si="2"/>
        <v>1050.534897478195</v>
      </c>
      <c r="V16" s="69">
        <f t="shared" si="2"/>
        <v>1051.1855232039104</v>
      </c>
      <c r="W16" s="69">
        <f t="shared" si="2"/>
        <v>1051.196787291203</v>
      </c>
      <c r="X16" s="69">
        <f t="shared" si="2"/>
        <v>1050.74764703948</v>
      </c>
      <c r="Y16" s="69">
        <f t="shared" si="2"/>
        <v>1050.464000397538</v>
      </c>
    </row>
    <row r="17" spans="1:25" ht="15">
      <c r="A17" s="44" t="s">
        <v>24</v>
      </c>
      <c r="B17" s="70">
        <f>'[1]NIreland 4.1'!C$32</f>
        <v>1041.2587069652432</v>
      </c>
      <c r="C17" s="70">
        <f>'[1]NIreland 4.1'!D$32</f>
        <v>1040.2901911637116</v>
      </c>
      <c r="D17" s="70">
        <f>'[1]NIreland 4.1'!E$32</f>
        <v>1038.7834488597955</v>
      </c>
      <c r="E17" s="70">
        <f>'[1]NIreland 4.1'!F$32</f>
        <v>1038.2869957811936</v>
      </c>
      <c r="F17" s="70">
        <f>'[1]NIreland 4.1'!G$32</f>
        <v>1041.1220818062982</v>
      </c>
      <c r="G17" s="70">
        <f>'[1]NIreland 4.1'!H$32</f>
        <v>1044.4348094621196</v>
      </c>
      <c r="H17" s="70">
        <f>'[1]NIreland 4.1'!I$32</f>
        <v>1044.9230062999495</v>
      </c>
      <c r="I17" s="70">
        <f>'[1]NIreland 4.1'!J$32</f>
        <v>1044.2294340258945</v>
      </c>
      <c r="J17" s="70">
        <f>'[1]NIreland 4.1'!K$32</f>
        <v>1044.0279373548806</v>
      </c>
      <c r="K17" s="70">
        <f>'[1]NIreland 4.1'!L$32</f>
        <v>1045.7297826958234</v>
      </c>
      <c r="L17" s="70">
        <f>'[1]NIreland 4.1'!M$32</f>
        <v>1048.6525225556984</v>
      </c>
      <c r="M17" s="70">
        <f>'[1]NIreland 4.1'!N$32</f>
        <v>1049.667435320843</v>
      </c>
      <c r="N17" s="70">
        <f>'[1]NIreland 4.1'!O$32</f>
        <v>1050.2353451951008</v>
      </c>
      <c r="O17" s="70">
        <f>'[1]NIreland 4.1'!P$32</f>
        <v>1050.7318384792293</v>
      </c>
      <c r="P17" s="70">
        <f>'[1]NIreland 4.1'!Q$32</f>
        <v>1050.1467714433793</v>
      </c>
      <c r="Q17" s="70">
        <f>'[1]NIreland 4.1'!R$32</f>
        <v>1051.135762287202</v>
      </c>
      <c r="R17" s="70">
        <f>'[1]NIreland 4.1'!S$32</f>
        <v>1053.2065721560748</v>
      </c>
      <c r="S17" s="70">
        <f>'[1]NIreland 4.1'!T$32</f>
        <v>1053.5045385566182</v>
      </c>
      <c r="T17" s="70">
        <f>'[1]NIreland 4.1'!U$32</f>
        <v>1049.3657784405964</v>
      </c>
      <c r="U17" s="70">
        <f>'[1]NIreland 4.1'!V$32</f>
        <v>1046.2276808588465</v>
      </c>
      <c r="V17" s="70">
        <f>'[1]NIreland 4.1'!W$32</f>
        <v>1046.8783065845619</v>
      </c>
      <c r="W17" s="70">
        <f>'[1]NIreland 4.1'!X$32</f>
        <v>1046.8895706718545</v>
      </c>
      <c r="X17" s="70">
        <f>'[1]NIreland 4.1'!Y$32</f>
        <v>1046.4404304201314</v>
      </c>
      <c r="Y17" s="70">
        <f>'[1]NIreland 4.1'!Z$32</f>
        <v>1046.1567837781895</v>
      </c>
    </row>
    <row r="18" spans="1:25"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row>
    <row r="19" spans="1:25" ht="15">
      <c r="A19" s="1" t="s">
        <v>12</v>
      </c>
      <c r="B19" s="68">
        <f>'[1]NIreland 4.1'!C$9</f>
        <v>0.004559078018027784</v>
      </c>
      <c r="C19" s="68">
        <f>'[1]NIreland 4.1'!D$9</f>
        <v>0.004559078018027784</v>
      </c>
      <c r="D19" s="68">
        <f>'[1]NIreland 4.1'!E$9</f>
        <v>0.004559078018027784</v>
      </c>
      <c r="E19" s="68">
        <f>'[1]NIreland 4.1'!F$9</f>
        <v>0.004559078018027784</v>
      </c>
      <c r="F19" s="68">
        <f>'[1]NIreland 4.1'!G$9</f>
        <v>0.004559078018027784</v>
      </c>
      <c r="G19" s="68">
        <f>'[1]NIreland 4.1'!H$9</f>
        <v>0.004559078018027784</v>
      </c>
      <c r="H19" s="68">
        <f>'[1]NIreland 4.1'!I$9</f>
        <v>0.004559078018027784</v>
      </c>
      <c r="I19" s="68">
        <f>'[1]NIreland 4.1'!J$9</f>
        <v>0.004559078018027784</v>
      </c>
      <c r="J19" s="68">
        <f>'[1]NIreland 4.1'!K$9</f>
        <v>0.004559078018027784</v>
      </c>
      <c r="K19" s="68">
        <f>'[1]NIreland 4.1'!L$9</f>
        <v>0.0453277304596301</v>
      </c>
      <c r="L19" s="68">
        <f>'[1]NIreland 4.1'!M$9</f>
        <v>0.0453277304596301</v>
      </c>
      <c r="M19" s="68">
        <f>'[1]NIreland 4.1'!N$9</f>
        <v>0.0453277304596301</v>
      </c>
      <c r="N19" s="68">
        <f>'[1]NIreland 4.1'!O$9</f>
        <v>0.0453277304596301</v>
      </c>
      <c r="O19" s="68">
        <f>'[1]NIreland 4.1'!P$9</f>
        <v>0.0453277304596301</v>
      </c>
      <c r="P19" s="68">
        <f>'[1]NIreland 4.1'!Q$9</f>
        <v>0.0453277304596301</v>
      </c>
      <c r="Q19" s="68">
        <f>'[1]NIreland 4.1'!R$9</f>
        <v>0.0453277304596301</v>
      </c>
      <c r="R19" s="68">
        <f>'[1]NIreland 4.1'!S$9</f>
        <v>0.0453277304596301</v>
      </c>
      <c r="S19" s="68">
        <f>'[1]NIreland 4.1'!T$9</f>
        <v>0.0453277304596301</v>
      </c>
      <c r="T19" s="68">
        <f>'[1]NIreland 4.1'!U$9</f>
        <v>0.0453277304596301</v>
      </c>
      <c r="U19" s="68">
        <f>'[1]NIreland 4.1'!V$9</f>
        <v>0.0453277304596301</v>
      </c>
      <c r="V19" s="68">
        <f>'[1]NIreland 4.1'!W$9</f>
        <v>0.0453277304596301</v>
      </c>
      <c r="W19" s="68">
        <f>'[1]NIreland 4.1'!X$9</f>
        <v>0.04532773045963011</v>
      </c>
      <c r="X19" s="68">
        <f>'[1]NIreland 4.1'!Y$9</f>
        <v>0.04532773045963011</v>
      </c>
      <c r="Y19" s="68">
        <f>'[1]NIreland 4.1'!Z$9</f>
        <v>0.04532773045963011</v>
      </c>
    </row>
    <row r="20" spans="1:25" ht="15">
      <c r="A20" s="1" t="s">
        <v>28</v>
      </c>
      <c r="B20" s="68">
        <f>'[1]NIreland 4.1'!C$22</f>
        <v>5.871555555555556</v>
      </c>
      <c r="C20" s="68">
        <f>'[1]NIreland 4.1'!D$22</f>
        <v>5.871555555555556</v>
      </c>
      <c r="D20" s="68">
        <f>'[1]NIreland 4.1'!E$22</f>
        <v>5.871555555555556</v>
      </c>
      <c r="E20" s="68">
        <f>'[1]NIreland 4.1'!F$22</f>
        <v>5.871555555555556</v>
      </c>
      <c r="F20" s="68">
        <f>'[1]NIreland 4.1'!G$22</f>
        <v>5.871555555555556</v>
      </c>
      <c r="G20" s="68">
        <f>'[1]NIreland 4.1'!H$22</f>
        <v>5.871555555555556</v>
      </c>
      <c r="H20" s="68">
        <f>'[1]NIreland 4.1'!I$22</f>
        <v>5.871555555555556</v>
      </c>
      <c r="I20" s="68">
        <f>'[1]NIreland 4.1'!J$22</f>
        <v>5.871555555555556</v>
      </c>
      <c r="J20" s="68">
        <f>'[1]NIreland 4.1'!K$22</f>
        <v>5.871555555555556</v>
      </c>
      <c r="K20" s="68">
        <f>'[1]NIreland 4.1'!L$22</f>
        <v>5.871555555555556</v>
      </c>
      <c r="L20" s="68">
        <f>'[1]NIreland 4.1'!M$22</f>
        <v>4.007777777777778</v>
      </c>
      <c r="M20" s="68">
        <f>'[1]NIreland 4.1'!N$22</f>
        <v>4.007777777777778</v>
      </c>
      <c r="N20" s="68">
        <f>'[1]NIreland 4.1'!O$22</f>
        <v>4.007777777777778</v>
      </c>
      <c r="O20" s="68">
        <f>'[1]NIreland 4.1'!P$22</f>
        <v>4.007777777777778</v>
      </c>
      <c r="P20" s="68">
        <f>'[1]NIreland 4.1'!Q$22</f>
        <v>4.007777777777778</v>
      </c>
      <c r="Q20" s="68">
        <f>'[1]NIreland 4.1'!R$22</f>
        <v>4.007777777777778</v>
      </c>
      <c r="R20" s="68">
        <f>'[1]NIreland 4.1'!S$22</f>
        <v>4.007777777777778</v>
      </c>
      <c r="S20" s="68">
        <f>'[1]NIreland 4.1'!T$22</f>
        <v>4.007777777777778</v>
      </c>
      <c r="T20" s="68">
        <f>'[1]NIreland 4.1'!U$22</f>
        <v>4.007777777777778</v>
      </c>
      <c r="U20" s="68">
        <f>'[1]NIreland 4.1'!V$22</f>
        <v>4.007777777777778</v>
      </c>
      <c r="V20" s="68">
        <f>'[1]NIreland 4.1'!W$22</f>
        <v>4.007777777777778</v>
      </c>
      <c r="W20" s="68">
        <f>'[1]NIreland 4.1'!X$22</f>
        <v>4.007777777777778</v>
      </c>
      <c r="X20" s="68">
        <f>'[1]NIreland 4.1'!Y$22</f>
        <v>4.007777777777778</v>
      </c>
      <c r="Y20" s="68">
        <f>'[1]NIreland 4.1'!Z$22</f>
        <v>4.007777777777778</v>
      </c>
    </row>
    <row r="21" spans="1:25" ht="15">
      <c r="A21" s="1" t="s">
        <v>9</v>
      </c>
      <c r="B21" s="68">
        <f>'[1]NIreland 4.1'!C$49</f>
        <v>0</v>
      </c>
      <c r="C21" s="68">
        <f>'[1]NIreland 4.1'!D$49</f>
        <v>0</v>
      </c>
      <c r="D21" s="68">
        <f>'[1]NIreland 4.1'!E$49</f>
        <v>0.2260529999999999</v>
      </c>
      <c r="E21" s="68">
        <f>'[1]NIreland 4.1'!F$49</f>
        <v>0.2260529999999999</v>
      </c>
      <c r="F21" s="68">
        <f>'[1]NIreland 4.1'!G$49</f>
        <v>0.22605300000000034</v>
      </c>
      <c r="G21" s="68">
        <f>'[1]NIreland 4.1'!H$49</f>
        <v>0.2260529999999999</v>
      </c>
      <c r="H21" s="68">
        <f>'[1]NIreland 4.1'!I$49</f>
        <v>0.2260529999999999</v>
      </c>
      <c r="I21" s="68">
        <f>'[1]NIreland 4.1'!J$49</f>
        <v>0.22605300000000034</v>
      </c>
      <c r="J21" s="68">
        <f>'[1]NIreland 4.1'!K$49</f>
        <v>0.2260529999999999</v>
      </c>
      <c r="K21" s="68">
        <f>'[1]NIreland 4.1'!L$49</f>
        <v>0.2260529999999999</v>
      </c>
      <c r="L21" s="68">
        <f>'[1]NIreland 4.1'!M$49</f>
        <v>0.2260529999999999</v>
      </c>
      <c r="M21" s="68">
        <f>'[1]NIreland 4.1'!N$49</f>
        <v>0.22605300000000011</v>
      </c>
      <c r="N21" s="68">
        <f>'[1]NIreland 4.1'!O$49</f>
        <v>0.22605300000000011</v>
      </c>
      <c r="O21" s="68">
        <f>'[1]NIreland 4.1'!P$49</f>
        <v>0.2260529999999999</v>
      </c>
      <c r="P21" s="68">
        <f>'[1]NIreland 4.1'!Q$49</f>
        <v>0.226053</v>
      </c>
      <c r="Q21" s="68">
        <f>'[1]NIreland 4.1'!R$49</f>
        <v>0.226053</v>
      </c>
      <c r="R21" s="68">
        <f>'[1]NIreland 4.1'!S$49</f>
        <v>0.226053</v>
      </c>
      <c r="S21" s="68">
        <f>'[1]NIreland 4.1'!T$49</f>
        <v>0.22605500000000006</v>
      </c>
      <c r="T21" s="68">
        <f>'[1]NIreland 4.1'!U$49</f>
        <v>0</v>
      </c>
      <c r="U21" s="68">
        <f>'[1]NIreland 4.1'!V$49</f>
        <v>0</v>
      </c>
      <c r="V21" s="68">
        <f>'[1]NIreland 4.1'!W$49</f>
        <v>0</v>
      </c>
      <c r="W21" s="68">
        <f>'[1]NIreland 4.1'!X$49</f>
        <v>0</v>
      </c>
      <c r="X21" s="68">
        <f>'[1]NIreland 4.1'!Y$49</f>
        <v>0</v>
      </c>
      <c r="Y21" s="68">
        <f>'[1]NIreland 4.1'!Z$49</f>
        <v>0</v>
      </c>
    </row>
    <row r="22" spans="1:25" ht="15">
      <c r="A22" s="1" t="s">
        <v>31</v>
      </c>
      <c r="B22" s="68">
        <f>'[1]NIreland 4.1'!C$62</f>
        <v>0</v>
      </c>
      <c r="C22" s="68">
        <f>'[1]NIreland 4.1'!D$62</f>
        <v>0</v>
      </c>
      <c r="D22" s="68">
        <f>'[1]NIreland 4.1'!E$62</f>
        <v>0</v>
      </c>
      <c r="E22" s="68">
        <f>'[1]NIreland 4.1'!F$62</f>
        <v>0</v>
      </c>
      <c r="F22" s="68">
        <f>'[1]NIreland 4.1'!G$62</f>
        <v>0</v>
      </c>
      <c r="G22" s="68">
        <f>'[1]NIreland 4.1'!H$62</f>
        <v>0</v>
      </c>
      <c r="H22" s="68">
        <f>'[1]NIreland 4.1'!I$62</f>
        <v>0</v>
      </c>
      <c r="I22" s="68">
        <f>'[1]NIreland 4.1'!J$62</f>
        <v>0</v>
      </c>
      <c r="J22" s="68">
        <f>'[1]NIreland 4.1'!K$62</f>
        <v>0</v>
      </c>
      <c r="K22" s="68">
        <f>'[1]NIreland 4.1'!L$62</f>
        <v>0</v>
      </c>
      <c r="L22" s="68">
        <f>'[1]NIreland 4.1'!M$62</f>
        <v>0.25411111111111107</v>
      </c>
      <c r="M22" s="68">
        <f>'[1]NIreland 4.1'!N$62</f>
        <v>0.25411111111111107</v>
      </c>
      <c r="N22" s="68">
        <f>'[1]NIreland 4.1'!O$62</f>
        <v>0.25411111111111107</v>
      </c>
      <c r="O22" s="68">
        <f>'[1]NIreland 4.1'!P$62</f>
        <v>0.25411111111111107</v>
      </c>
      <c r="P22" s="68">
        <f>'[1]NIreland 4.1'!Q$62</f>
        <v>0.25411111111111107</v>
      </c>
      <c r="Q22" s="68">
        <f>'[1]NIreland 4.1'!R$62</f>
        <v>0.25411111111111107</v>
      </c>
      <c r="R22" s="68">
        <f>'[1]NIreland 4.1'!S$62</f>
        <v>0.25411111111111107</v>
      </c>
      <c r="S22" s="68">
        <f>'[1]NIreland 4.1'!T$62</f>
        <v>0.25411111111111107</v>
      </c>
      <c r="T22" s="68">
        <f>'[1]NIreland 4.1'!U$62</f>
        <v>0.25411111111111107</v>
      </c>
      <c r="U22" s="68">
        <f>'[1]NIreland 4.1'!V$62</f>
        <v>0.25411111111111107</v>
      </c>
      <c r="V22" s="68">
        <f>'[1]NIreland 4.1'!W$62</f>
        <v>0.25411111111111107</v>
      </c>
      <c r="W22" s="68">
        <f>'[1]NIreland 4.1'!X$62</f>
        <v>0.25411111111111107</v>
      </c>
      <c r="X22" s="68">
        <f>'[1]NIreland 4.1'!Y$62</f>
        <v>0.25411111111111107</v>
      </c>
      <c r="Y22" s="68">
        <f>'[1]NIreland 4.1'!Z$62</f>
        <v>0.25411111111111107</v>
      </c>
    </row>
    <row r="23" spans="1:25" ht="15">
      <c r="A23" s="42" t="s">
        <v>5</v>
      </c>
      <c r="B23" s="69">
        <f>SUM(B24:B26)</f>
        <v>61.29433999999999</v>
      </c>
      <c r="C23" s="69">
        <f aca="true" t="shared" si="3" ref="C23:Y23">SUM(C24:C26)</f>
        <v>61.29433999999999</v>
      </c>
      <c r="D23" s="69">
        <f t="shared" si="3"/>
        <v>61.0753495</v>
      </c>
      <c r="E23" s="69">
        <f t="shared" si="3"/>
        <v>60.85989025</v>
      </c>
      <c r="F23" s="69">
        <f t="shared" si="3"/>
        <v>60.644431</v>
      </c>
      <c r="G23" s="69">
        <f t="shared" si="3"/>
        <v>60.42897175</v>
      </c>
      <c r="H23" s="69">
        <f t="shared" si="3"/>
        <v>60.2135125</v>
      </c>
      <c r="I23" s="69">
        <f t="shared" si="3"/>
        <v>59.994522</v>
      </c>
      <c r="J23" s="69">
        <f t="shared" si="3"/>
        <v>59.7755315</v>
      </c>
      <c r="K23" s="69">
        <f t="shared" si="3"/>
        <v>59.556540999999996</v>
      </c>
      <c r="L23" s="69">
        <f t="shared" si="3"/>
        <v>59.3375505</v>
      </c>
      <c r="M23" s="69">
        <f t="shared" si="3"/>
        <v>59.11856</v>
      </c>
      <c r="N23" s="69">
        <f t="shared" si="3"/>
        <v>58.8995695</v>
      </c>
      <c r="O23" s="69">
        <f t="shared" si="3"/>
        <v>58.680578999999994</v>
      </c>
      <c r="P23" s="69">
        <f t="shared" si="3"/>
        <v>58.4615885</v>
      </c>
      <c r="Q23" s="69">
        <f t="shared" si="3"/>
        <v>58.242598</v>
      </c>
      <c r="R23" s="69">
        <f t="shared" si="3"/>
        <v>58.0236075</v>
      </c>
      <c r="S23" s="69">
        <f t="shared" si="3"/>
        <v>57.804615</v>
      </c>
      <c r="T23" s="69">
        <f t="shared" si="3"/>
        <v>57.804615</v>
      </c>
      <c r="U23" s="69">
        <f t="shared" si="3"/>
        <v>57.80108375</v>
      </c>
      <c r="V23" s="69">
        <f t="shared" si="3"/>
        <v>57.797552499999995</v>
      </c>
      <c r="W23" s="69">
        <f t="shared" si="3"/>
        <v>57.79402125</v>
      </c>
      <c r="X23" s="69">
        <f t="shared" si="3"/>
        <v>57.79048999999999</v>
      </c>
      <c r="Y23" s="69">
        <f t="shared" si="3"/>
        <v>57.79048999999999</v>
      </c>
    </row>
    <row r="24" spans="1:25" ht="15">
      <c r="A24" s="44" t="s">
        <v>25</v>
      </c>
      <c r="B24" s="70">
        <f>'[1]NIreland 4.1'!C$45</f>
        <v>61.29433999999999</v>
      </c>
      <c r="C24" s="70">
        <f>'[1]NIreland 4.1'!D$45</f>
        <v>61.29433999999999</v>
      </c>
      <c r="D24" s="70">
        <f>'[1]NIreland 4.1'!E$45</f>
        <v>61.068287</v>
      </c>
      <c r="E24" s="70">
        <f>'[1]NIreland 4.1'!F$45</f>
        <v>60.84576525</v>
      </c>
      <c r="F24" s="70">
        <f>'[1]NIreland 4.1'!G$45</f>
        <v>60.623243499999994</v>
      </c>
      <c r="G24" s="70">
        <f>'[1]NIreland 4.1'!H$45</f>
        <v>60.40072175</v>
      </c>
      <c r="H24" s="70">
        <f>'[1]NIreland 4.1'!I$45</f>
        <v>60.1782</v>
      </c>
      <c r="I24" s="70">
        <f>'[1]NIreland 4.1'!J$45</f>
        <v>59.9592095</v>
      </c>
      <c r="J24" s="70">
        <f>'[1]NIreland 4.1'!K$45</f>
        <v>59.740218999999996</v>
      </c>
      <c r="K24" s="70">
        <f>'[1]NIreland 4.1'!L$45</f>
        <v>59.52122849999999</v>
      </c>
      <c r="L24" s="70">
        <f>'[1]NIreland 4.1'!M$45</f>
        <v>59.302237999999996</v>
      </c>
      <c r="M24" s="70">
        <f>'[1]NIreland 4.1'!N$45</f>
        <v>59.0832475</v>
      </c>
      <c r="N24" s="70">
        <f>'[1]NIreland 4.1'!O$45</f>
        <v>58.864256999999995</v>
      </c>
      <c r="O24" s="70">
        <f>'[1]NIreland 4.1'!P$45</f>
        <v>58.64526649999999</v>
      </c>
      <c r="P24" s="70">
        <f>'[1]NIreland 4.1'!Q$45</f>
        <v>58.426275999999994</v>
      </c>
      <c r="Q24" s="70">
        <f>'[1]NIreland 4.1'!R$45</f>
        <v>58.2072855</v>
      </c>
      <c r="R24" s="70">
        <f>'[1]NIreland 4.1'!S$45</f>
        <v>57.988294999999994</v>
      </c>
      <c r="S24" s="70">
        <f>'[1]NIreland 4.1'!T$45</f>
        <v>57.769302499999995</v>
      </c>
      <c r="T24" s="70">
        <f>'[1]NIreland 4.1'!U$45</f>
        <v>57.776365</v>
      </c>
      <c r="U24" s="70">
        <f>'[1]NIreland 4.1'!V$45</f>
        <v>57.77989624999999</v>
      </c>
      <c r="V24" s="70">
        <f>'[1]NIreland 4.1'!W$45</f>
        <v>57.783427499999995</v>
      </c>
      <c r="W24" s="70">
        <f>'[1]NIreland 4.1'!X$45</f>
        <v>57.78695875</v>
      </c>
      <c r="X24" s="70">
        <f>'[1]NIreland 4.1'!Y$45</f>
        <v>57.79048999999999</v>
      </c>
      <c r="Y24" s="70">
        <f>'[1]NIreland 4.1'!Z$45</f>
        <v>57.79048999999999</v>
      </c>
    </row>
    <row r="25" spans="1:25"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ht="15">
      <c r="A26" s="1" t="s">
        <v>142</v>
      </c>
      <c r="B26" s="68">
        <f>'[1]NIreland 4.1'!C$37</f>
        <v>0</v>
      </c>
      <c r="C26" s="68">
        <f>'[1]NIreland 4.1'!D$37</f>
        <v>0</v>
      </c>
      <c r="D26" s="68">
        <f>'[1]NIreland 4.1'!E$37</f>
        <v>0.0070625</v>
      </c>
      <c r="E26" s="68">
        <f>'[1]NIreland 4.1'!F$37</f>
        <v>0.014125</v>
      </c>
      <c r="F26" s="68">
        <f>'[1]NIreland 4.1'!G$37</f>
        <v>0.0211875</v>
      </c>
      <c r="G26" s="68">
        <f>'[1]NIreland 4.1'!H$37</f>
        <v>0.02825</v>
      </c>
      <c r="H26" s="68">
        <f>'[1]NIreland 4.1'!I$37</f>
        <v>0.0353125</v>
      </c>
      <c r="I26" s="68">
        <f>'[1]NIreland 4.1'!J$37</f>
        <v>0.0353125</v>
      </c>
      <c r="J26" s="68">
        <f>'[1]NIreland 4.1'!K$37</f>
        <v>0.0353125</v>
      </c>
      <c r="K26" s="68">
        <f>'[1]NIreland 4.1'!L$37</f>
        <v>0.0353125</v>
      </c>
      <c r="L26" s="68">
        <f>'[1]NIreland 4.1'!M$37</f>
        <v>0.0353125</v>
      </c>
      <c r="M26" s="68">
        <f>'[1]NIreland 4.1'!N$37</f>
        <v>0.0353125</v>
      </c>
      <c r="N26" s="68">
        <f>'[1]NIreland 4.1'!O$37</f>
        <v>0.0353125</v>
      </c>
      <c r="O26" s="68">
        <f>'[1]NIreland 4.1'!P$37</f>
        <v>0.0353125</v>
      </c>
      <c r="P26" s="68">
        <f>'[1]NIreland 4.1'!Q$37</f>
        <v>0.0353125</v>
      </c>
      <c r="Q26" s="68">
        <f>'[1]NIreland 4.1'!R$37</f>
        <v>0.0353125</v>
      </c>
      <c r="R26" s="68">
        <f>'[1]NIreland 4.1'!S$37</f>
        <v>0.0353125</v>
      </c>
      <c r="S26" s="68">
        <f>'[1]NIreland 4.1'!T$37</f>
        <v>0.0353125</v>
      </c>
      <c r="T26" s="68">
        <f>'[1]NIreland 4.1'!U$37</f>
        <v>0.02825</v>
      </c>
      <c r="U26" s="68">
        <f>'[1]NIreland 4.1'!V$37</f>
        <v>0.0211875</v>
      </c>
      <c r="V26" s="68">
        <f>'[1]NIreland 4.1'!W$37</f>
        <v>0.014125</v>
      </c>
      <c r="W26" s="68">
        <f>'[1]NIreland 4.1'!X$37</f>
        <v>0.0070625</v>
      </c>
      <c r="X26" s="68">
        <f>'[1]NIreland 4.1'!Y$37</f>
        <v>0</v>
      </c>
      <c r="Y26" s="68">
        <f>'[1]NIreland 4.1'!Z$37</f>
        <v>0</v>
      </c>
    </row>
    <row r="27" spans="1:25" ht="15">
      <c r="A27" s="42" t="s">
        <v>10</v>
      </c>
      <c r="B27" s="69">
        <f>SUM(B28:B32)</f>
        <v>50</v>
      </c>
      <c r="C27" s="69">
        <f aca="true" t="shared" si="4" ref="C27:Y27">SUM(C28:C32)</f>
        <v>51.03549332264169</v>
      </c>
      <c r="D27" s="69">
        <f t="shared" si="4"/>
        <v>52.03549332264169</v>
      </c>
      <c r="E27" s="69">
        <f t="shared" si="4"/>
        <v>53.03549332264169</v>
      </c>
      <c r="F27" s="69">
        <f t="shared" si="4"/>
        <v>54.03549332264169</v>
      </c>
      <c r="G27" s="69">
        <f t="shared" si="4"/>
        <v>55.03549332264169</v>
      </c>
      <c r="H27" s="69">
        <f t="shared" si="4"/>
        <v>56.03549332264169</v>
      </c>
      <c r="I27" s="69">
        <f t="shared" si="4"/>
        <v>57.03549332264169</v>
      </c>
      <c r="J27" s="69">
        <f t="shared" si="4"/>
        <v>58.03549332264169</v>
      </c>
      <c r="K27" s="69">
        <f t="shared" si="4"/>
        <v>59.04605087890847</v>
      </c>
      <c r="L27" s="69">
        <f t="shared" si="4"/>
        <v>60.95387278020579</v>
      </c>
      <c r="M27" s="69">
        <f t="shared" si="4"/>
        <v>62.95564374466626</v>
      </c>
      <c r="N27" s="69">
        <f t="shared" si="4"/>
        <v>64.95546553440661</v>
      </c>
      <c r="O27" s="69">
        <f t="shared" si="4"/>
        <v>66.95656821039145</v>
      </c>
      <c r="P27" s="69">
        <f t="shared" si="4"/>
        <v>68.95755950496388</v>
      </c>
      <c r="Q27" s="69">
        <f t="shared" si="4"/>
        <v>70.95920794987092</v>
      </c>
      <c r="R27" s="69">
        <f t="shared" si="4"/>
        <v>72.95641227641397</v>
      </c>
      <c r="S27" s="69">
        <f t="shared" si="4"/>
        <v>74.95775999150723</v>
      </c>
      <c r="T27" s="69">
        <f t="shared" si="4"/>
        <v>76.95701373604192</v>
      </c>
      <c r="U27" s="69">
        <f t="shared" si="4"/>
        <v>79.00994306719387</v>
      </c>
      <c r="V27" s="69">
        <f t="shared" si="4"/>
        <v>81.16077842778896</v>
      </c>
      <c r="W27" s="69">
        <f t="shared" si="4"/>
        <v>83.41035517842138</v>
      </c>
      <c r="X27" s="69">
        <f t="shared" si="4"/>
        <v>85.70967575180384</v>
      </c>
      <c r="Y27" s="69">
        <f t="shared" si="4"/>
        <v>88.01034404027956</v>
      </c>
    </row>
    <row r="28" spans="1:25" ht="15">
      <c r="A28" s="44" t="s">
        <v>11</v>
      </c>
      <c r="B28" s="70">
        <f>'[1]NIreland 4.1'!C$58</f>
        <v>48.92901335471662</v>
      </c>
      <c r="C28" s="70">
        <f>'[1]NIreland 4.1'!D$58</f>
        <v>49.964506677358315</v>
      </c>
      <c r="D28" s="70">
        <f>'[1]NIreland 4.1'!E$58</f>
        <v>50.964506677358315</v>
      </c>
      <c r="E28" s="70">
        <f>'[1]NIreland 4.1'!F$58</f>
        <v>51.964506677358315</v>
      </c>
      <c r="F28" s="70">
        <f>'[1]NIreland 4.1'!G$58</f>
        <v>52.964506677358315</v>
      </c>
      <c r="G28" s="70">
        <f>'[1]NIreland 4.1'!H$58</f>
        <v>53.964506677358315</v>
      </c>
      <c r="H28" s="70">
        <f>'[1]NIreland 4.1'!I$58</f>
        <v>54.964506677358315</v>
      </c>
      <c r="I28" s="70">
        <f>'[1]NIreland 4.1'!J$58</f>
        <v>55.964506677358315</v>
      </c>
      <c r="J28" s="70">
        <f>'[1]NIreland 4.1'!K$58</f>
        <v>56.964506677358315</v>
      </c>
      <c r="K28" s="70">
        <f>'[1]NIreland 4.1'!L$58</f>
        <v>57.95394912109154</v>
      </c>
      <c r="L28" s="70">
        <f>'[1]NIreland 4.1'!M$58</f>
        <v>58.77143768905553</v>
      </c>
      <c r="M28" s="70">
        <f>'[1]NIreland 4.1'!N$58</f>
        <v>60.773208653516</v>
      </c>
      <c r="N28" s="70">
        <f>'[1]NIreland 4.1'!O$58</f>
        <v>62.77303044325635</v>
      </c>
      <c r="O28" s="70">
        <f>'[1]NIreland 4.1'!P$58</f>
        <v>64.77413311924118</v>
      </c>
      <c r="P28" s="70">
        <f>'[1]NIreland 4.1'!Q$58</f>
        <v>66.77512441381361</v>
      </c>
      <c r="Q28" s="70">
        <f>'[1]NIreland 4.1'!R$58</f>
        <v>68.77677285872065</v>
      </c>
      <c r="R28" s="70">
        <f>'[1]NIreland 4.1'!S$58</f>
        <v>70.7739771852637</v>
      </c>
      <c r="S28" s="70">
        <f>'[1]NIreland 4.1'!T$58</f>
        <v>72.77532490035696</v>
      </c>
      <c r="T28" s="70">
        <f>'[1]NIreland 4.1'!U$58</f>
        <v>74.77457864489165</v>
      </c>
      <c r="U28" s="70">
        <f>'[1]NIreland 4.1'!V$58</f>
        <v>76.8275079760436</v>
      </c>
      <c r="V28" s="70">
        <f>'[1]NIreland 4.1'!W$58</f>
        <v>78.97834333663869</v>
      </c>
      <c r="W28" s="70">
        <f>'[1]NIreland 4.1'!X$58</f>
        <v>81.22792008727112</v>
      </c>
      <c r="X28" s="70">
        <f>'[1]NIreland 4.1'!Y$58</f>
        <v>83.52724066065358</v>
      </c>
      <c r="Y28" s="70">
        <f>'[1]NIreland 4.1'!Z$58</f>
        <v>85.8279089491293</v>
      </c>
    </row>
    <row r="29" spans="1:25"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row>
    <row r="30" spans="1:25" ht="15">
      <c r="A30" s="1" t="s">
        <v>22</v>
      </c>
      <c r="B30" s="68">
        <f>'[1]NIreland 4.1'!C$13</f>
        <v>0.02665331195004444</v>
      </c>
      <c r="C30" s="68">
        <f>'[1]NIreland 4.1'!D$13</f>
        <v>0.02665331195004444</v>
      </c>
      <c r="D30" s="68">
        <f>'[1]NIreland 4.1'!E$13</f>
        <v>0.02665331195004444</v>
      </c>
      <c r="E30" s="68">
        <f>'[1]NIreland 4.1'!F$13</f>
        <v>0.02665331195004444</v>
      </c>
      <c r="F30" s="68">
        <f>'[1]NIreland 4.1'!G$13</f>
        <v>0.02665331195004444</v>
      </c>
      <c r="G30" s="68">
        <f>'[1]NIreland 4.1'!H$13</f>
        <v>0.02665331195004444</v>
      </c>
      <c r="H30" s="68">
        <f>'[1]NIreland 4.1'!I$13</f>
        <v>0.02665331195004444</v>
      </c>
      <c r="I30" s="68">
        <f>'[1]NIreland 4.1'!J$13</f>
        <v>0.02665331195004444</v>
      </c>
      <c r="J30" s="68">
        <f>'[1]NIreland 4.1'!K$13</f>
        <v>0.02665331195004444</v>
      </c>
      <c r="K30" s="68">
        <f>'[1]NIreland 4.1'!L$13</f>
        <v>0.047768424483591594</v>
      </c>
      <c r="L30" s="68">
        <f>'[1]NIreland 4.1'!M$13</f>
        <v>0.047768424483591594</v>
      </c>
      <c r="M30" s="68">
        <f>'[1]NIreland 4.1'!N$13</f>
        <v>0.047768424483591594</v>
      </c>
      <c r="N30" s="68">
        <f>'[1]NIreland 4.1'!O$13</f>
        <v>0.047768424483591594</v>
      </c>
      <c r="O30" s="68">
        <f>'[1]NIreland 4.1'!P$13</f>
        <v>0.047768424483591594</v>
      </c>
      <c r="P30" s="68">
        <f>'[1]NIreland 4.1'!Q$13</f>
        <v>0.047768424483591594</v>
      </c>
      <c r="Q30" s="68">
        <f>'[1]NIreland 4.1'!R$13</f>
        <v>0.047768424483591594</v>
      </c>
      <c r="R30" s="68">
        <f>'[1]NIreland 4.1'!S$13</f>
        <v>0.047768424483591594</v>
      </c>
      <c r="S30" s="68">
        <f>'[1]NIreland 4.1'!T$13</f>
        <v>0.047768424483591594</v>
      </c>
      <c r="T30" s="68">
        <f>'[1]NIreland 4.1'!U$13</f>
        <v>0.047768424483591594</v>
      </c>
      <c r="U30" s="68">
        <f>'[1]NIreland 4.1'!V$13</f>
        <v>0.047768424483591594</v>
      </c>
      <c r="V30" s="68">
        <f>'[1]NIreland 4.1'!W$13</f>
        <v>0.047768424483591594</v>
      </c>
      <c r="W30" s="68">
        <f>'[1]NIreland 4.1'!X$13</f>
        <v>0.047768424483591594</v>
      </c>
      <c r="X30" s="68">
        <f>'[1]NIreland 4.1'!Y$13</f>
        <v>0.047768424483591594</v>
      </c>
      <c r="Y30" s="68">
        <f>'[1]NIreland 4.1'!Z$13</f>
        <v>0.047768424483591594</v>
      </c>
    </row>
    <row r="31" spans="1:25" ht="15">
      <c r="A31" s="1" t="s">
        <v>23</v>
      </c>
      <c r="B31" s="68">
        <f>'[1]NIreland 4.1'!C$26</f>
        <v>0.04055555555555555</v>
      </c>
      <c r="C31" s="68">
        <f>'[1]NIreland 4.1'!D$26</f>
        <v>0.04055555555555555</v>
      </c>
      <c r="D31" s="68">
        <f>'[1]NIreland 4.1'!E$26</f>
        <v>0.04055555555555555</v>
      </c>
      <c r="E31" s="68">
        <f>'[1]NIreland 4.1'!F$26</f>
        <v>0.04055555555555555</v>
      </c>
      <c r="F31" s="68">
        <f>'[1]NIreland 4.1'!G$26</f>
        <v>0.04055555555555555</v>
      </c>
      <c r="G31" s="68">
        <f>'[1]NIreland 4.1'!H$26</f>
        <v>0.04055555555555555</v>
      </c>
      <c r="H31" s="68">
        <f>'[1]NIreland 4.1'!I$26</f>
        <v>0.04055555555555555</v>
      </c>
      <c r="I31" s="68">
        <f>'[1]NIreland 4.1'!J$26</f>
        <v>0.04055555555555555</v>
      </c>
      <c r="J31" s="68">
        <f>'[1]NIreland 4.1'!K$26</f>
        <v>0.04055555555555555</v>
      </c>
      <c r="K31" s="68">
        <f>'[1]NIreland 4.1'!L$26</f>
        <v>0.04055555555555555</v>
      </c>
      <c r="L31" s="68">
        <f>'[1]NIreland 4.1'!M$26</f>
        <v>0.06444444444444444</v>
      </c>
      <c r="M31" s="68">
        <f>'[1]NIreland 4.1'!N$26</f>
        <v>0.06444444444444444</v>
      </c>
      <c r="N31" s="68">
        <f>'[1]NIreland 4.1'!O$26</f>
        <v>0.06444444444444444</v>
      </c>
      <c r="O31" s="68">
        <f>'[1]NIreland 4.1'!P$26</f>
        <v>0.06444444444444444</v>
      </c>
      <c r="P31" s="68">
        <f>'[1]NIreland 4.1'!Q$26</f>
        <v>0.06444444444444444</v>
      </c>
      <c r="Q31" s="68">
        <f>'[1]NIreland 4.1'!R$26</f>
        <v>0.06444444444444444</v>
      </c>
      <c r="R31" s="68">
        <f>'[1]NIreland 4.1'!S$26</f>
        <v>0.06444444444444444</v>
      </c>
      <c r="S31" s="68">
        <f>'[1]NIreland 4.1'!T$26</f>
        <v>0.06444444444444444</v>
      </c>
      <c r="T31" s="68">
        <f>'[1]NIreland 4.1'!U$26</f>
        <v>0.06444444444444444</v>
      </c>
      <c r="U31" s="68">
        <f>'[1]NIreland 4.1'!V$26</f>
        <v>0.06444444444444444</v>
      </c>
      <c r="V31" s="68">
        <f>'[1]NIreland 4.1'!W$26</f>
        <v>0.06444444444444444</v>
      </c>
      <c r="W31" s="68">
        <f>'[1]NIreland 4.1'!X$26</f>
        <v>0.06444444444444444</v>
      </c>
      <c r="X31" s="68">
        <f>'[1]NIreland 4.1'!Y$26</f>
        <v>0.06444444444444444</v>
      </c>
      <c r="Y31" s="68">
        <f>'[1]NIreland 4.1'!Z$26</f>
        <v>0.06444444444444444</v>
      </c>
    </row>
    <row r="32" spans="1:25" ht="15">
      <c r="A32" s="1" t="s">
        <v>18</v>
      </c>
      <c r="B32" s="68">
        <f>'[1]NIreland 4.1'!C$39</f>
        <v>1.0037777777777779</v>
      </c>
      <c r="C32" s="68">
        <f>'[1]NIreland 4.1'!D$39</f>
        <v>1.0037777777777779</v>
      </c>
      <c r="D32" s="68">
        <f>'[1]NIreland 4.1'!E$39</f>
        <v>1.0037777777777779</v>
      </c>
      <c r="E32" s="68">
        <f>'[1]NIreland 4.1'!F$39</f>
        <v>1.0037777777777779</v>
      </c>
      <c r="F32" s="68">
        <f>'[1]NIreland 4.1'!G$39</f>
        <v>1.0037777777777779</v>
      </c>
      <c r="G32" s="68">
        <f>'[1]NIreland 4.1'!H$39</f>
        <v>1.0037777777777779</v>
      </c>
      <c r="H32" s="68">
        <f>'[1]NIreland 4.1'!I$39</f>
        <v>1.0037777777777779</v>
      </c>
      <c r="I32" s="68">
        <f>'[1]NIreland 4.1'!J$39</f>
        <v>1.0037777777777779</v>
      </c>
      <c r="J32" s="68">
        <f>'[1]NIreland 4.1'!K$39</f>
        <v>1.0037777777777779</v>
      </c>
      <c r="K32" s="68">
        <f>'[1]NIreland 4.1'!L$39</f>
        <v>1.0037777777777779</v>
      </c>
      <c r="L32" s="68">
        <f>'[1]NIreland 4.1'!M$39</f>
        <v>2.070222222222222</v>
      </c>
      <c r="M32" s="68">
        <f>'[1]NIreland 4.1'!N$39</f>
        <v>2.070222222222222</v>
      </c>
      <c r="N32" s="68">
        <f>'[1]NIreland 4.1'!O$39</f>
        <v>2.070222222222222</v>
      </c>
      <c r="O32" s="68">
        <f>'[1]NIreland 4.1'!P$39</f>
        <v>2.070222222222222</v>
      </c>
      <c r="P32" s="68">
        <f>'[1]NIreland 4.1'!Q$39</f>
        <v>2.070222222222222</v>
      </c>
      <c r="Q32" s="68">
        <f>'[1]NIreland 4.1'!R$39</f>
        <v>2.070222222222222</v>
      </c>
      <c r="R32" s="68">
        <f>'[1]NIreland 4.1'!S$39</f>
        <v>2.070222222222222</v>
      </c>
      <c r="S32" s="68">
        <f>'[1]NIreland 4.1'!T$39</f>
        <v>2.070222222222222</v>
      </c>
      <c r="T32" s="68">
        <f>'[1]NIreland 4.1'!U$39</f>
        <v>2.070222222222222</v>
      </c>
      <c r="U32" s="68">
        <f>'[1]NIreland 4.1'!V$39</f>
        <v>2.070222222222222</v>
      </c>
      <c r="V32" s="68">
        <f>'[1]NIreland 4.1'!W$39</f>
        <v>2.070222222222222</v>
      </c>
      <c r="W32" s="68">
        <f>'[1]NIreland 4.1'!X$39</f>
        <v>2.070222222222222</v>
      </c>
      <c r="X32" s="68">
        <f>'[1]NIreland 4.1'!Y$39</f>
        <v>2.070222222222222</v>
      </c>
      <c r="Y32" s="68">
        <f>'[1]NIreland 4.1'!Z$39</f>
        <v>2.070222222222222</v>
      </c>
    </row>
    <row r="33" spans="1:25" ht="15">
      <c r="A33" s="42" t="s">
        <v>29</v>
      </c>
      <c r="B33" s="69">
        <f>B34</f>
        <v>18.134202616364874</v>
      </c>
      <c r="C33" s="69">
        <f aca="true" t="shared" si="5" ref="C33:Y33">C34</f>
        <v>18.134202616364874</v>
      </c>
      <c r="D33" s="69">
        <f t="shared" si="5"/>
        <v>18.134202616364874</v>
      </c>
      <c r="E33" s="69">
        <f t="shared" si="5"/>
        <v>18.134202616364874</v>
      </c>
      <c r="F33" s="69">
        <f t="shared" si="5"/>
        <v>18.134202616364874</v>
      </c>
      <c r="G33" s="69">
        <f t="shared" si="5"/>
        <v>18.134202616364874</v>
      </c>
      <c r="H33" s="69">
        <f t="shared" si="5"/>
        <v>18.134202616364874</v>
      </c>
      <c r="I33" s="69">
        <f t="shared" si="5"/>
        <v>18.134202616364874</v>
      </c>
      <c r="J33" s="69">
        <f t="shared" si="5"/>
        <v>18.134202616364874</v>
      </c>
      <c r="K33" s="69">
        <f t="shared" si="5"/>
        <v>18.134202616364874</v>
      </c>
      <c r="L33" s="69">
        <f t="shared" si="5"/>
        <v>18.12125341810198</v>
      </c>
      <c r="M33" s="69">
        <f t="shared" si="5"/>
        <v>18.123722150144303</v>
      </c>
      <c r="N33" s="69">
        <f t="shared" si="5"/>
        <v>18.10577596271</v>
      </c>
      <c r="O33" s="69">
        <f t="shared" si="5"/>
        <v>18.058084459395715</v>
      </c>
      <c r="P33" s="69">
        <f t="shared" si="5"/>
        <v>17.981983021009256</v>
      </c>
      <c r="Q33" s="69">
        <f t="shared" si="5"/>
        <v>17.880836362222443</v>
      </c>
      <c r="R33" s="69">
        <f t="shared" si="5"/>
        <v>17.753161170647907</v>
      </c>
      <c r="S33" s="69">
        <f t="shared" si="5"/>
        <v>17.61467352285403</v>
      </c>
      <c r="T33" s="69">
        <f t="shared" si="5"/>
        <v>17.455204978344785</v>
      </c>
      <c r="U33" s="69">
        <f t="shared" si="5"/>
        <v>17.281943261384455</v>
      </c>
      <c r="V33" s="69">
        <f t="shared" si="5"/>
        <v>17.08788140881916</v>
      </c>
      <c r="W33" s="69">
        <f t="shared" si="5"/>
        <v>16.885612270264723</v>
      </c>
      <c r="X33" s="69">
        <f t="shared" si="5"/>
        <v>16.681050880042577</v>
      </c>
      <c r="Y33" s="69">
        <f t="shared" si="5"/>
        <v>16.467705785337174</v>
      </c>
    </row>
    <row r="34" spans="1:25" ht="15">
      <c r="A34" s="44" t="s">
        <v>30</v>
      </c>
      <c r="B34" s="70">
        <f>'[1]NIreland 4.1'!C$71</f>
        <v>18.134202616364874</v>
      </c>
      <c r="C34" s="70">
        <f>'[1]NIreland 4.1'!D$71</f>
        <v>18.134202616364874</v>
      </c>
      <c r="D34" s="70">
        <f>'[1]NIreland 4.1'!E$71</f>
        <v>18.134202616364874</v>
      </c>
      <c r="E34" s="70">
        <f>'[1]NIreland 4.1'!F$71</f>
        <v>18.134202616364874</v>
      </c>
      <c r="F34" s="70">
        <f>'[1]NIreland 4.1'!G$71</f>
        <v>18.134202616364874</v>
      </c>
      <c r="G34" s="70">
        <f>'[1]NIreland 4.1'!H$71</f>
        <v>18.134202616364874</v>
      </c>
      <c r="H34" s="70">
        <f>'[1]NIreland 4.1'!I$71</f>
        <v>18.134202616364874</v>
      </c>
      <c r="I34" s="70">
        <f>'[1]NIreland 4.1'!J$71</f>
        <v>18.134202616364874</v>
      </c>
      <c r="J34" s="70">
        <f>'[1]NIreland 4.1'!K$71</f>
        <v>18.134202616364874</v>
      </c>
      <c r="K34" s="70">
        <f>'[1]NIreland 4.1'!L$71</f>
        <v>18.134202616364874</v>
      </c>
      <c r="L34" s="70">
        <f>'[1]NIreland 4.1'!M$71</f>
        <v>18.12125341810198</v>
      </c>
      <c r="M34" s="70">
        <f>'[1]NIreland 4.1'!N$71</f>
        <v>18.123722150144303</v>
      </c>
      <c r="N34" s="70">
        <f>'[1]NIreland 4.1'!O$71</f>
        <v>18.10577596271</v>
      </c>
      <c r="O34" s="70">
        <f>'[1]NIreland 4.1'!P$71</f>
        <v>18.058084459395715</v>
      </c>
      <c r="P34" s="70">
        <f>'[1]NIreland 4.1'!Q$71</f>
        <v>17.981983021009256</v>
      </c>
      <c r="Q34" s="70">
        <f>'[1]NIreland 4.1'!R$71</f>
        <v>17.880836362222443</v>
      </c>
      <c r="R34" s="70">
        <f>'[1]NIreland 4.1'!S$71</f>
        <v>17.753161170647907</v>
      </c>
      <c r="S34" s="70">
        <f>'[1]NIreland 4.1'!T$71</f>
        <v>17.61467352285403</v>
      </c>
      <c r="T34" s="70">
        <f>'[1]NIreland 4.1'!U$71</f>
        <v>17.455204978344785</v>
      </c>
      <c r="U34" s="70">
        <f>'[1]NIreland 4.1'!V$71</f>
        <v>17.281943261384455</v>
      </c>
      <c r="V34" s="70">
        <f>'[1]NIreland 4.1'!W$71</f>
        <v>17.08788140881916</v>
      </c>
      <c r="W34" s="70">
        <f>'[1]NIreland 4.1'!X$71</f>
        <v>16.885612270264723</v>
      </c>
      <c r="X34" s="70">
        <f>'[1]NIreland 4.1'!Y$71</f>
        <v>16.681050880042577</v>
      </c>
      <c r="Y34" s="70">
        <f>'[1]NIreland 4.1'!Z$71</f>
        <v>16.467705785337174</v>
      </c>
    </row>
    <row r="35" spans="1:25" ht="15">
      <c r="A35" s="42" t="s">
        <v>33</v>
      </c>
      <c r="B35" s="69">
        <f>B3+B10+B16+B23+B27+B33</f>
        <v>1412.97238</v>
      </c>
      <c r="C35" s="69">
        <f aca="true" t="shared" si="6" ref="C35:Y35">C3+C10+C16+C23+C27+C33</f>
        <v>1412.97238</v>
      </c>
      <c r="D35" s="69">
        <f t="shared" si="6"/>
        <v>1412.97238</v>
      </c>
      <c r="E35" s="69">
        <f t="shared" si="6"/>
        <v>1412.9723800000002</v>
      </c>
      <c r="F35" s="69">
        <f t="shared" si="6"/>
        <v>1412.9723800000002</v>
      </c>
      <c r="G35" s="69">
        <f t="shared" si="6"/>
        <v>1412.9723800000004</v>
      </c>
      <c r="H35" s="69">
        <f t="shared" si="6"/>
        <v>1412.9723800000004</v>
      </c>
      <c r="I35" s="69">
        <f t="shared" si="6"/>
        <v>1412.9723800000004</v>
      </c>
      <c r="J35" s="69">
        <f t="shared" si="6"/>
        <v>1412.9723800000004</v>
      </c>
      <c r="K35" s="69">
        <f t="shared" si="6"/>
        <v>1412.9723800000002</v>
      </c>
      <c r="L35" s="69">
        <f t="shared" si="6"/>
        <v>1412.97238</v>
      </c>
      <c r="M35" s="69">
        <f t="shared" si="6"/>
        <v>1412.9723799999997</v>
      </c>
      <c r="N35" s="69">
        <f t="shared" si="6"/>
        <v>1412.9723800000002</v>
      </c>
      <c r="O35" s="69">
        <f t="shared" si="6"/>
        <v>1412.9723800000004</v>
      </c>
      <c r="P35" s="69">
        <f t="shared" si="6"/>
        <v>1412.9723800000002</v>
      </c>
      <c r="Q35" s="69">
        <f t="shared" si="6"/>
        <v>1412.9723800000002</v>
      </c>
      <c r="R35" s="69">
        <f t="shared" si="6"/>
        <v>1412.97238</v>
      </c>
      <c r="S35" s="69">
        <f t="shared" si="6"/>
        <v>1412.97238</v>
      </c>
      <c r="T35" s="69">
        <f t="shared" si="6"/>
        <v>1412.97238</v>
      </c>
      <c r="U35" s="69">
        <f t="shared" si="6"/>
        <v>1412.9723800000006</v>
      </c>
      <c r="V35" s="69">
        <f t="shared" si="6"/>
        <v>1412.9723800000002</v>
      </c>
      <c r="W35" s="69">
        <f t="shared" si="6"/>
        <v>1412.9723800000002</v>
      </c>
      <c r="X35" s="69">
        <f t="shared" si="6"/>
        <v>1412.9723800000004</v>
      </c>
      <c r="Y35" s="69">
        <f t="shared" si="6"/>
        <v>1412.9723799999997</v>
      </c>
    </row>
    <row r="37" ht="15">
      <c r="A37" s="62">
        <v>1990</v>
      </c>
    </row>
    <row r="38" spans="1:8" ht="15">
      <c r="A38" s="52" t="s">
        <v>122</v>
      </c>
      <c r="B38" s="63" t="s">
        <v>124</v>
      </c>
      <c r="C38" s="63" t="s">
        <v>125</v>
      </c>
      <c r="D38" s="63" t="s">
        <v>126</v>
      </c>
      <c r="E38" s="63" t="s">
        <v>127</v>
      </c>
      <c r="F38" s="63" t="s">
        <v>130</v>
      </c>
      <c r="G38" s="65" t="s">
        <v>128</v>
      </c>
      <c r="H38" s="65" t="s">
        <v>129</v>
      </c>
    </row>
    <row r="39" spans="1:8" ht="15">
      <c r="A39" s="53" t="s">
        <v>123</v>
      </c>
      <c r="B39" s="64"/>
      <c r="C39" s="64"/>
      <c r="D39" s="64"/>
      <c r="E39" s="64"/>
      <c r="F39" s="64"/>
      <c r="G39" s="66"/>
      <c r="H39" s="66"/>
    </row>
    <row r="40" spans="1:8" ht="15">
      <c r="A40" s="54" t="s">
        <v>124</v>
      </c>
      <c r="B40" s="46">
        <f>$B$4</f>
        <v>66.33399839286292</v>
      </c>
      <c r="C40" s="46">
        <f>$B$6</f>
        <v>0.0033681427622714293</v>
      </c>
      <c r="D40" s="46">
        <f>$B$7</f>
        <v>1.622631811437729</v>
      </c>
      <c r="E40" s="47">
        <v>0</v>
      </c>
      <c r="F40" s="46">
        <f>$B$8</f>
        <v>0</v>
      </c>
      <c r="G40" s="51">
        <f>$B$9</f>
        <v>0</v>
      </c>
      <c r="H40" s="58">
        <f aca="true" t="shared" si="7" ref="H40:H45">SUM(B40:G40)</f>
        <v>67.95999834706292</v>
      </c>
    </row>
    <row r="41" spans="1:8" ht="15">
      <c r="A41" s="54" t="s">
        <v>125</v>
      </c>
      <c r="B41" s="46">
        <f>$B$13</f>
        <v>0</v>
      </c>
      <c r="C41" s="46">
        <f>$B$11</f>
        <v>164.73446188219995</v>
      </c>
      <c r="D41" s="46">
        <f>$B$14</f>
        <v>3.7145555555555556</v>
      </c>
      <c r="E41" s="47">
        <v>0</v>
      </c>
      <c r="F41" s="46">
        <f>$B$15</f>
        <v>0</v>
      </c>
      <c r="G41" s="48">
        <v>0</v>
      </c>
      <c r="H41" s="59">
        <f t="shared" si="7"/>
        <v>168.44901743775551</v>
      </c>
    </row>
    <row r="42" spans="1:8" ht="15">
      <c r="A42" s="54" t="s">
        <v>126</v>
      </c>
      <c r="B42" s="46">
        <f>$B$19</f>
        <v>0.004559078018027784</v>
      </c>
      <c r="C42" s="46">
        <f>$B$20</f>
        <v>5.871555555555556</v>
      </c>
      <c r="D42" s="46">
        <f>$B$17</f>
        <v>1041.2587069652432</v>
      </c>
      <c r="E42" s="46">
        <f>$B$21</f>
        <v>0</v>
      </c>
      <c r="F42" s="46">
        <f>$B$22</f>
        <v>0</v>
      </c>
      <c r="G42" s="48">
        <v>0</v>
      </c>
      <c r="H42" s="59">
        <f t="shared" si="7"/>
        <v>1047.1348215988166</v>
      </c>
    </row>
    <row r="43" spans="1:8" ht="15">
      <c r="A43" s="54" t="s">
        <v>127</v>
      </c>
      <c r="B43" s="47">
        <v>0</v>
      </c>
      <c r="C43" s="47">
        <v>0</v>
      </c>
      <c r="D43" s="46">
        <f>$B$26</f>
        <v>0</v>
      </c>
      <c r="E43" s="46">
        <f>$B$24</f>
        <v>61.29433999999999</v>
      </c>
      <c r="F43" s="47">
        <v>0</v>
      </c>
      <c r="G43" s="48">
        <v>0</v>
      </c>
      <c r="H43" s="59">
        <f t="shared" si="7"/>
        <v>61.29433999999999</v>
      </c>
    </row>
    <row r="44" spans="1:8" ht="15">
      <c r="A44" s="54" t="s">
        <v>130</v>
      </c>
      <c r="B44" s="46">
        <f>$B$30</f>
        <v>0.02665331195004444</v>
      </c>
      <c r="C44" s="46">
        <f>$B$31</f>
        <v>0.04055555555555555</v>
      </c>
      <c r="D44" s="46">
        <f>$B$32</f>
        <v>1.0037777777777779</v>
      </c>
      <c r="E44" s="47">
        <v>0</v>
      </c>
      <c r="F44" s="46">
        <f>$B$28</f>
        <v>48.92901335471662</v>
      </c>
      <c r="G44" s="48">
        <v>0</v>
      </c>
      <c r="H44" s="59">
        <f t="shared" si="7"/>
        <v>50</v>
      </c>
    </row>
    <row r="45" spans="1:8" ht="15">
      <c r="A45" s="54" t="s">
        <v>128</v>
      </c>
      <c r="B45" s="49">
        <v>0</v>
      </c>
      <c r="C45" s="49">
        <v>0</v>
      </c>
      <c r="D45" s="49">
        <v>0</v>
      </c>
      <c r="E45" s="49">
        <v>0</v>
      </c>
      <c r="F45" s="49">
        <v>0</v>
      </c>
      <c r="G45" s="50">
        <f>$B$34</f>
        <v>18.134202616364874</v>
      </c>
      <c r="H45" s="60">
        <f t="shared" si="7"/>
        <v>18.134202616364874</v>
      </c>
    </row>
    <row r="46" spans="1:8" ht="15">
      <c r="A46" s="53" t="s">
        <v>129</v>
      </c>
      <c r="B46" s="55">
        <f aca="true" t="shared" si="8" ref="B46:H46">SUM(B40:B45)</f>
        <v>66.365210782831</v>
      </c>
      <c r="C46" s="56">
        <f t="shared" si="8"/>
        <v>170.64994113607332</v>
      </c>
      <c r="D46" s="56">
        <f t="shared" si="8"/>
        <v>1047.5996721100141</v>
      </c>
      <c r="E46" s="56">
        <f t="shared" si="8"/>
        <v>61.29433999999999</v>
      </c>
      <c r="F46" s="56">
        <f t="shared" si="8"/>
        <v>48.92901335471662</v>
      </c>
      <c r="G46" s="57">
        <f t="shared" si="8"/>
        <v>18.134202616364874</v>
      </c>
      <c r="H46" s="61">
        <f t="shared" si="8"/>
        <v>1412.97238</v>
      </c>
    </row>
    <row r="48" ht="15">
      <c r="A48" s="62">
        <v>1991</v>
      </c>
    </row>
    <row r="49" spans="1:8" ht="15">
      <c r="A49" s="52" t="s">
        <v>122</v>
      </c>
      <c r="B49" s="63" t="s">
        <v>124</v>
      </c>
      <c r="C49" s="63" t="s">
        <v>125</v>
      </c>
      <c r="D49" s="63" t="s">
        <v>126</v>
      </c>
      <c r="E49" s="63" t="s">
        <v>127</v>
      </c>
      <c r="F49" s="63" t="s">
        <v>130</v>
      </c>
      <c r="G49" s="65" t="s">
        <v>128</v>
      </c>
      <c r="H49" s="65" t="s">
        <v>129</v>
      </c>
    </row>
    <row r="50" spans="1:8" ht="15">
      <c r="A50" s="53" t="s">
        <v>123</v>
      </c>
      <c r="B50" s="64"/>
      <c r="C50" s="64"/>
      <c r="D50" s="64"/>
      <c r="E50" s="64"/>
      <c r="F50" s="64"/>
      <c r="G50" s="66"/>
      <c r="H50" s="66"/>
    </row>
    <row r="51" spans="1:8" ht="15">
      <c r="A51" s="54" t="s">
        <v>124</v>
      </c>
      <c r="B51" s="46">
        <f>$C$4</f>
        <v>67.92878595969489</v>
      </c>
      <c r="C51" s="46">
        <f>$C$6</f>
        <v>0.0025271427863000004</v>
      </c>
      <c r="D51" s="46">
        <f>$C$7</f>
        <v>1.2174728230137</v>
      </c>
      <c r="E51" s="47">
        <v>0</v>
      </c>
      <c r="F51" s="46">
        <f>$C$8</f>
        <v>0</v>
      </c>
      <c r="G51" s="51">
        <f>$C$9</f>
        <v>0</v>
      </c>
      <c r="H51" s="58">
        <f aca="true" t="shared" si="9" ref="H51:H56">SUM(B51:G51)</f>
        <v>69.14878592549489</v>
      </c>
    </row>
    <row r="52" spans="1:8" ht="15">
      <c r="A52" s="54" t="s">
        <v>125</v>
      </c>
      <c r="B52" s="46">
        <f>$C$13</f>
        <v>0</v>
      </c>
      <c r="C52" s="46">
        <f>$C$11</f>
        <v>163.4786967826579</v>
      </c>
      <c r="D52" s="46">
        <f>$C$14</f>
        <v>3.7145555555555556</v>
      </c>
      <c r="E52" s="47">
        <v>0</v>
      </c>
      <c r="F52" s="46">
        <f>$C$15</f>
        <v>0</v>
      </c>
      <c r="G52" s="48">
        <v>0</v>
      </c>
      <c r="H52" s="59">
        <f t="shared" si="9"/>
        <v>167.19325233821345</v>
      </c>
    </row>
    <row r="53" spans="1:8" ht="15">
      <c r="A53" s="54" t="s">
        <v>126</v>
      </c>
      <c r="B53" s="46">
        <f>$C$19</f>
        <v>0.004559078018027784</v>
      </c>
      <c r="C53" s="46">
        <f>$C$20</f>
        <v>5.871555555555556</v>
      </c>
      <c r="D53" s="46">
        <f>$C$17</f>
        <v>1040.2901911637116</v>
      </c>
      <c r="E53" s="46">
        <f>$C$21</f>
        <v>0</v>
      </c>
      <c r="F53" s="46">
        <f>$C$22</f>
        <v>0</v>
      </c>
      <c r="G53" s="48">
        <v>0</v>
      </c>
      <c r="H53" s="59">
        <f t="shared" si="9"/>
        <v>1046.166305797285</v>
      </c>
    </row>
    <row r="54" spans="1:8" ht="15">
      <c r="A54" s="54" t="s">
        <v>127</v>
      </c>
      <c r="B54" s="47">
        <v>0</v>
      </c>
      <c r="C54" s="47">
        <v>0</v>
      </c>
      <c r="D54" s="46">
        <f>$C$26</f>
        <v>0</v>
      </c>
      <c r="E54" s="46">
        <f>$C$24</f>
        <v>61.29433999999999</v>
      </c>
      <c r="F54" s="47">
        <v>0</v>
      </c>
      <c r="G54" s="48">
        <v>0</v>
      </c>
      <c r="H54" s="59">
        <f t="shared" si="9"/>
        <v>61.29433999999999</v>
      </c>
    </row>
    <row r="55" spans="1:8" ht="15">
      <c r="A55" s="54" t="s">
        <v>130</v>
      </c>
      <c r="B55" s="46">
        <f>$C$30</f>
        <v>0.02665331195004444</v>
      </c>
      <c r="C55" s="46">
        <f>$C$31</f>
        <v>0.04055555555555555</v>
      </c>
      <c r="D55" s="46">
        <f>$C$32</f>
        <v>1.0037777777777779</v>
      </c>
      <c r="E55" s="47">
        <v>0</v>
      </c>
      <c r="F55" s="46">
        <f>$C$28</f>
        <v>49.964506677358315</v>
      </c>
      <c r="G55" s="48">
        <v>0</v>
      </c>
      <c r="H55" s="59">
        <f t="shared" si="9"/>
        <v>51.03549332264169</v>
      </c>
    </row>
    <row r="56" spans="1:8" ht="15">
      <c r="A56" s="54" t="s">
        <v>128</v>
      </c>
      <c r="B56" s="49">
        <v>0</v>
      </c>
      <c r="C56" s="49">
        <v>0</v>
      </c>
      <c r="D56" s="49">
        <v>0</v>
      </c>
      <c r="E56" s="49">
        <v>0</v>
      </c>
      <c r="F56" s="49">
        <v>0</v>
      </c>
      <c r="G56" s="50">
        <f>$C$34</f>
        <v>18.134202616364874</v>
      </c>
      <c r="H56" s="60">
        <f t="shared" si="9"/>
        <v>18.134202616364874</v>
      </c>
    </row>
    <row r="57" spans="1:8" ht="15">
      <c r="A57" s="53" t="s">
        <v>129</v>
      </c>
      <c r="B57" s="55">
        <f aca="true" t="shared" si="10" ref="B57:H57">SUM(B51:B56)</f>
        <v>67.95999834966297</v>
      </c>
      <c r="C57" s="56">
        <f t="shared" si="10"/>
        <v>169.3933350365553</v>
      </c>
      <c r="D57" s="56">
        <f t="shared" si="10"/>
        <v>1046.2259973200585</v>
      </c>
      <c r="E57" s="56">
        <f t="shared" si="10"/>
        <v>61.29433999999999</v>
      </c>
      <c r="F57" s="56">
        <f t="shared" si="10"/>
        <v>49.964506677358315</v>
      </c>
      <c r="G57" s="57">
        <f t="shared" si="10"/>
        <v>18.134202616364874</v>
      </c>
      <c r="H57" s="61">
        <f t="shared" si="10"/>
        <v>1412.97238</v>
      </c>
    </row>
    <row r="59" ht="15">
      <c r="A59" s="62">
        <v>1992</v>
      </c>
    </row>
    <row r="60" spans="1:8" ht="15">
      <c r="A60" s="52" t="s">
        <v>122</v>
      </c>
      <c r="B60" s="63" t="s">
        <v>124</v>
      </c>
      <c r="C60" s="63" t="s">
        <v>125</v>
      </c>
      <c r="D60" s="63" t="s">
        <v>126</v>
      </c>
      <c r="E60" s="63" t="s">
        <v>127</v>
      </c>
      <c r="F60" s="63" t="s">
        <v>130</v>
      </c>
      <c r="G60" s="65" t="s">
        <v>128</v>
      </c>
      <c r="H60" s="65" t="s">
        <v>129</v>
      </c>
    </row>
    <row r="61" spans="1:8" ht="15">
      <c r="A61" s="53" t="s">
        <v>123</v>
      </c>
      <c r="B61" s="64"/>
      <c r="C61" s="64"/>
      <c r="D61" s="64"/>
      <c r="E61" s="64"/>
      <c r="F61" s="64"/>
      <c r="G61" s="66"/>
      <c r="H61" s="66"/>
    </row>
    <row r="62" spans="1:8" ht="15">
      <c r="A62" s="54" t="s">
        <v>124</v>
      </c>
      <c r="B62" s="46">
        <f>$D$4</f>
        <v>69.11757354087685</v>
      </c>
      <c r="C62" s="46">
        <f>$D$6</f>
        <v>0.0018477142339285715</v>
      </c>
      <c r="D62" s="46">
        <f>$D$7</f>
        <v>0.8901522607660715</v>
      </c>
      <c r="E62" s="47">
        <v>0</v>
      </c>
      <c r="F62" s="46">
        <f>$D$8</f>
        <v>0</v>
      </c>
      <c r="G62" s="51">
        <f>$D$9</f>
        <v>0</v>
      </c>
      <c r="H62" s="58">
        <f aca="true" t="shared" si="11" ref="H62:H67">SUM(B62:G62)</f>
        <v>70.00957351587685</v>
      </c>
    </row>
    <row r="63" spans="1:8" ht="15">
      <c r="A63" s="54" t="s">
        <v>125</v>
      </c>
      <c r="B63" s="46">
        <f>$D$13</f>
        <v>0</v>
      </c>
      <c r="C63" s="46">
        <f>$D$11</f>
        <v>163.11758899619178</v>
      </c>
      <c r="D63" s="46">
        <f>$D$14</f>
        <v>3.7145555555555556</v>
      </c>
      <c r="E63" s="47">
        <v>0</v>
      </c>
      <c r="F63" s="46">
        <f>$D$15</f>
        <v>0</v>
      </c>
      <c r="G63" s="48">
        <v>0</v>
      </c>
      <c r="H63" s="59">
        <f t="shared" si="11"/>
        <v>166.83214455174735</v>
      </c>
    </row>
    <row r="64" spans="1:8" ht="15">
      <c r="A64" s="54" t="s">
        <v>126</v>
      </c>
      <c r="B64" s="46">
        <f>$D$19</f>
        <v>0.004559078018027784</v>
      </c>
      <c r="C64" s="46">
        <f>$D$20</f>
        <v>5.871555555555556</v>
      </c>
      <c r="D64" s="46">
        <f>$D$17</f>
        <v>1038.7834488597955</v>
      </c>
      <c r="E64" s="46">
        <f>$D$21</f>
        <v>0.2260529999999999</v>
      </c>
      <c r="F64" s="46">
        <f>$D$22</f>
        <v>0</v>
      </c>
      <c r="G64" s="48">
        <v>0</v>
      </c>
      <c r="H64" s="59">
        <f t="shared" si="11"/>
        <v>1044.885616493369</v>
      </c>
    </row>
    <row r="65" spans="1:8" ht="15">
      <c r="A65" s="54" t="s">
        <v>127</v>
      </c>
      <c r="B65" s="47">
        <v>0</v>
      </c>
      <c r="C65" s="47">
        <v>0</v>
      </c>
      <c r="D65" s="46">
        <f>$D$26</f>
        <v>0.0070625</v>
      </c>
      <c r="E65" s="46">
        <f>$D$24</f>
        <v>61.068287</v>
      </c>
      <c r="F65" s="47">
        <v>0</v>
      </c>
      <c r="G65" s="48">
        <v>0</v>
      </c>
      <c r="H65" s="59">
        <f t="shared" si="11"/>
        <v>61.0753495</v>
      </c>
    </row>
    <row r="66" spans="1:8" ht="15">
      <c r="A66" s="54" t="s">
        <v>130</v>
      </c>
      <c r="B66" s="46">
        <f>$D$30</f>
        <v>0.02665331195004444</v>
      </c>
      <c r="C66" s="46">
        <f>$D$31</f>
        <v>0.04055555555555555</v>
      </c>
      <c r="D66" s="46">
        <f>$D$32</f>
        <v>1.0037777777777779</v>
      </c>
      <c r="E66" s="47">
        <v>0</v>
      </c>
      <c r="F66" s="46">
        <f>$D$28</f>
        <v>50.964506677358315</v>
      </c>
      <c r="G66" s="48">
        <v>0</v>
      </c>
      <c r="H66" s="59">
        <f t="shared" si="11"/>
        <v>52.03549332264169</v>
      </c>
    </row>
    <row r="67" spans="1:8" ht="15">
      <c r="A67" s="54" t="s">
        <v>128</v>
      </c>
      <c r="B67" s="49">
        <v>0</v>
      </c>
      <c r="C67" s="49">
        <v>0</v>
      </c>
      <c r="D67" s="49">
        <v>0</v>
      </c>
      <c r="E67" s="49">
        <v>0</v>
      </c>
      <c r="F67" s="49">
        <v>0</v>
      </c>
      <c r="G67" s="50">
        <f>$D$34</f>
        <v>18.134202616364874</v>
      </c>
      <c r="H67" s="60">
        <f t="shared" si="11"/>
        <v>18.134202616364874</v>
      </c>
    </row>
    <row r="68" spans="1:8" ht="15">
      <c r="A68" s="53" t="s">
        <v>129</v>
      </c>
      <c r="B68" s="55">
        <f aca="true" t="shared" si="12" ref="B68:H68">SUM(B62:B67)</f>
        <v>69.14878593084492</v>
      </c>
      <c r="C68" s="56">
        <f t="shared" si="12"/>
        <v>169.0315478215368</v>
      </c>
      <c r="D68" s="56">
        <f t="shared" si="12"/>
        <v>1044.398996953895</v>
      </c>
      <c r="E68" s="56">
        <f t="shared" si="12"/>
        <v>61.29434</v>
      </c>
      <c r="F68" s="56">
        <f t="shared" si="12"/>
        <v>50.964506677358315</v>
      </c>
      <c r="G68" s="57">
        <f t="shared" si="12"/>
        <v>18.134202616364874</v>
      </c>
      <c r="H68" s="61">
        <f t="shared" si="12"/>
        <v>1412.97238</v>
      </c>
    </row>
    <row r="70" ht="15">
      <c r="A70" s="62">
        <v>1993</v>
      </c>
    </row>
    <row r="71" spans="1:8" ht="15">
      <c r="A71" s="52" t="s">
        <v>122</v>
      </c>
      <c r="B71" s="63" t="s">
        <v>124</v>
      </c>
      <c r="C71" s="63" t="s">
        <v>125</v>
      </c>
      <c r="D71" s="63" t="s">
        <v>126</v>
      </c>
      <c r="E71" s="63" t="s">
        <v>127</v>
      </c>
      <c r="F71" s="63" t="s">
        <v>130</v>
      </c>
      <c r="G71" s="65" t="s">
        <v>128</v>
      </c>
      <c r="H71" s="65" t="s">
        <v>129</v>
      </c>
    </row>
    <row r="72" spans="1:8" ht="15">
      <c r="A72" s="53" t="s">
        <v>123</v>
      </c>
      <c r="B72" s="64"/>
      <c r="C72" s="64"/>
      <c r="D72" s="64"/>
      <c r="E72" s="64"/>
      <c r="F72" s="64"/>
      <c r="G72" s="66"/>
      <c r="H72" s="66"/>
    </row>
    <row r="73" spans="1:8" ht="15">
      <c r="A73" s="54" t="s">
        <v>124</v>
      </c>
      <c r="B73" s="46">
        <f>$E$4</f>
        <v>69.97836113210877</v>
      </c>
      <c r="C73" s="46">
        <f>$E$6</f>
        <v>0.0027032142092785713</v>
      </c>
      <c r="D73" s="46">
        <f>$E$7</f>
        <v>1.3022967488907213</v>
      </c>
      <c r="E73" s="47">
        <v>0</v>
      </c>
      <c r="F73" s="46">
        <f>$E$8</f>
        <v>0</v>
      </c>
      <c r="G73" s="51">
        <f>$E$9</f>
        <v>0</v>
      </c>
      <c r="H73" s="58">
        <f aca="true" t="shared" si="13" ref="H73:H78">SUM(B73:G73)</f>
        <v>71.28336109520878</v>
      </c>
    </row>
    <row r="74" spans="1:8" ht="15">
      <c r="A74" s="54" t="s">
        <v>125</v>
      </c>
      <c r="B74" s="46">
        <f>$E$13</f>
        <v>0</v>
      </c>
      <c r="C74" s="46">
        <f>$E$11</f>
        <v>161.55571374546182</v>
      </c>
      <c r="D74" s="46">
        <f>$E$14</f>
        <v>3.7145555555555556</v>
      </c>
      <c r="E74" s="47">
        <v>0</v>
      </c>
      <c r="F74" s="46">
        <f>$E$15</f>
        <v>0</v>
      </c>
      <c r="G74" s="48">
        <v>0</v>
      </c>
      <c r="H74" s="59">
        <f t="shared" si="13"/>
        <v>165.27026930101738</v>
      </c>
    </row>
    <row r="75" spans="1:8" ht="15">
      <c r="A75" s="54" t="s">
        <v>126</v>
      </c>
      <c r="B75" s="46">
        <f>$E$19</f>
        <v>0.004559078018027784</v>
      </c>
      <c r="C75" s="46">
        <f>$E$20</f>
        <v>5.871555555555556</v>
      </c>
      <c r="D75" s="46">
        <f>$E$17</f>
        <v>1038.2869957811936</v>
      </c>
      <c r="E75" s="46">
        <f>$E$21</f>
        <v>0.2260529999999999</v>
      </c>
      <c r="F75" s="46">
        <f>$E$22</f>
        <v>0</v>
      </c>
      <c r="G75" s="48">
        <v>0</v>
      </c>
      <c r="H75" s="59">
        <f t="shared" si="13"/>
        <v>1044.3891634147672</v>
      </c>
    </row>
    <row r="76" spans="1:8" ht="15">
      <c r="A76" s="54" t="s">
        <v>127</v>
      </c>
      <c r="B76" s="47">
        <v>0</v>
      </c>
      <c r="C76" s="47">
        <v>0</v>
      </c>
      <c r="D76" s="46">
        <f>$E$26</f>
        <v>0.014125</v>
      </c>
      <c r="E76" s="46">
        <f>$E$24</f>
        <v>60.84576525</v>
      </c>
      <c r="F76" s="47">
        <v>0</v>
      </c>
      <c r="G76" s="48">
        <v>0</v>
      </c>
      <c r="H76" s="59">
        <f t="shared" si="13"/>
        <v>60.85989025</v>
      </c>
    </row>
    <row r="77" spans="1:8" ht="15">
      <c r="A77" s="54" t="s">
        <v>130</v>
      </c>
      <c r="B77" s="46">
        <f>$E$30</f>
        <v>0.02665331195004444</v>
      </c>
      <c r="C77" s="46">
        <f>$E$31</f>
        <v>0.04055555555555555</v>
      </c>
      <c r="D77" s="46">
        <f>$E$32</f>
        <v>1.0037777777777779</v>
      </c>
      <c r="E77" s="47">
        <v>0</v>
      </c>
      <c r="F77" s="46">
        <f>$E$28</f>
        <v>51.964506677358315</v>
      </c>
      <c r="G77" s="48">
        <v>0</v>
      </c>
      <c r="H77" s="59">
        <f t="shared" si="13"/>
        <v>53.03549332264169</v>
      </c>
    </row>
    <row r="78" spans="1:8" ht="15">
      <c r="A78" s="54" t="s">
        <v>128</v>
      </c>
      <c r="B78" s="49">
        <v>0</v>
      </c>
      <c r="C78" s="49">
        <v>0</v>
      </c>
      <c r="D78" s="49">
        <v>0</v>
      </c>
      <c r="E78" s="49">
        <v>0</v>
      </c>
      <c r="F78" s="49">
        <v>0</v>
      </c>
      <c r="G78" s="50">
        <f>$E$34</f>
        <v>18.134202616364874</v>
      </c>
      <c r="H78" s="60">
        <f t="shared" si="13"/>
        <v>18.134202616364874</v>
      </c>
    </row>
    <row r="79" spans="1:8" ht="15">
      <c r="A79" s="53" t="s">
        <v>129</v>
      </c>
      <c r="B79" s="55">
        <f aca="true" t="shared" si="14" ref="B79:H79">SUM(B73:B78)</f>
        <v>70.00957352207685</v>
      </c>
      <c r="C79" s="56">
        <f t="shared" si="14"/>
        <v>167.4705280707822</v>
      </c>
      <c r="D79" s="56">
        <f t="shared" si="14"/>
        <v>1044.3217508634175</v>
      </c>
      <c r="E79" s="56">
        <f t="shared" si="14"/>
        <v>61.07181825</v>
      </c>
      <c r="F79" s="56">
        <f t="shared" si="14"/>
        <v>51.964506677358315</v>
      </c>
      <c r="G79" s="57">
        <f t="shared" si="14"/>
        <v>18.134202616364874</v>
      </c>
      <c r="H79" s="61">
        <f t="shared" si="14"/>
        <v>1412.9723800000002</v>
      </c>
    </row>
    <row r="81" ht="15">
      <c r="A81" s="62">
        <v>1994</v>
      </c>
    </row>
    <row r="82" spans="1:8" ht="15">
      <c r="A82" s="52" t="s">
        <v>122</v>
      </c>
      <c r="B82" s="63" t="s">
        <v>124</v>
      </c>
      <c r="C82" s="63" t="s">
        <v>125</v>
      </c>
      <c r="D82" s="63" t="s">
        <v>126</v>
      </c>
      <c r="E82" s="63" t="s">
        <v>127</v>
      </c>
      <c r="F82" s="63" t="s">
        <v>130</v>
      </c>
      <c r="G82" s="65" t="s">
        <v>128</v>
      </c>
      <c r="H82" s="65" t="s">
        <v>129</v>
      </c>
    </row>
    <row r="83" spans="1:8" ht="15">
      <c r="A83" s="53" t="s">
        <v>123</v>
      </c>
      <c r="B83" s="64"/>
      <c r="C83" s="64"/>
      <c r="D83" s="64"/>
      <c r="E83" s="64"/>
      <c r="F83" s="64"/>
      <c r="G83" s="66"/>
      <c r="H83" s="66"/>
    </row>
    <row r="84" spans="1:8" ht="15">
      <c r="A84" s="54" t="s">
        <v>124</v>
      </c>
      <c r="B84" s="46">
        <f>$F$4</f>
        <v>71.25214871369073</v>
      </c>
      <c r="C84" s="46">
        <f>$F$6</f>
        <v>0.002636928497478572</v>
      </c>
      <c r="D84" s="46">
        <f>$F$7</f>
        <v>1.2703630358025215</v>
      </c>
      <c r="E84" s="47">
        <v>0</v>
      </c>
      <c r="F84" s="46">
        <f>$F$8</f>
        <v>0</v>
      </c>
      <c r="G84" s="51">
        <f>$F$9</f>
        <v>0</v>
      </c>
      <c r="H84" s="58">
        <f aca="true" t="shared" si="15" ref="H84:H89">SUM(B84:G84)</f>
        <v>72.52514867799073</v>
      </c>
    </row>
    <row r="85" spans="1:8" ht="15">
      <c r="A85" s="54" t="s">
        <v>125</v>
      </c>
      <c r="B85" s="46">
        <f>$F$13</f>
        <v>0</v>
      </c>
      <c r="C85" s="46">
        <f>$F$11</f>
        <v>156.69429938757543</v>
      </c>
      <c r="D85" s="46">
        <f>$F$14</f>
        <v>3.7145555555555556</v>
      </c>
      <c r="E85" s="47">
        <v>0</v>
      </c>
      <c r="F85" s="46">
        <f>$F$15</f>
        <v>0</v>
      </c>
      <c r="G85" s="48">
        <v>0</v>
      </c>
      <c r="H85" s="59">
        <f t="shared" si="15"/>
        <v>160.408854943131</v>
      </c>
    </row>
    <row r="86" spans="1:8" ht="15">
      <c r="A86" s="54" t="s">
        <v>126</v>
      </c>
      <c r="B86" s="46">
        <f>$F$19</f>
        <v>0.004559078018027784</v>
      </c>
      <c r="C86" s="46">
        <f>$F$20</f>
        <v>5.871555555555556</v>
      </c>
      <c r="D86" s="46">
        <f>$F$17</f>
        <v>1041.1220818062982</v>
      </c>
      <c r="E86" s="46">
        <f>$F$21</f>
        <v>0.22605300000000034</v>
      </c>
      <c r="F86" s="46">
        <f>$F$22</f>
        <v>0</v>
      </c>
      <c r="G86" s="48">
        <v>0</v>
      </c>
      <c r="H86" s="59">
        <f t="shared" si="15"/>
        <v>1047.2242494398718</v>
      </c>
    </row>
    <row r="87" spans="1:8" ht="15">
      <c r="A87" s="54" t="s">
        <v>127</v>
      </c>
      <c r="B87" s="47">
        <v>0</v>
      </c>
      <c r="C87" s="47">
        <v>0</v>
      </c>
      <c r="D87" s="46">
        <f>$F$26</f>
        <v>0.0211875</v>
      </c>
      <c r="E87" s="46">
        <f>$F$24</f>
        <v>60.623243499999994</v>
      </c>
      <c r="F87" s="47">
        <v>0</v>
      </c>
      <c r="G87" s="48">
        <v>0</v>
      </c>
      <c r="H87" s="59">
        <f t="shared" si="15"/>
        <v>60.644431</v>
      </c>
    </row>
    <row r="88" spans="1:8" ht="15">
      <c r="A88" s="54" t="s">
        <v>130</v>
      </c>
      <c r="B88" s="46">
        <f>$F$30</f>
        <v>0.02665331195004444</v>
      </c>
      <c r="C88" s="46">
        <f>$F$31</f>
        <v>0.04055555555555555</v>
      </c>
      <c r="D88" s="46">
        <f>$F$32</f>
        <v>1.0037777777777779</v>
      </c>
      <c r="E88" s="47">
        <v>0</v>
      </c>
      <c r="F88" s="46">
        <f>$F$28</f>
        <v>52.964506677358315</v>
      </c>
      <c r="G88" s="48">
        <v>0</v>
      </c>
      <c r="H88" s="59">
        <f t="shared" si="15"/>
        <v>54.03549332264169</v>
      </c>
    </row>
    <row r="89" spans="1:8" ht="15">
      <c r="A89" s="54" t="s">
        <v>128</v>
      </c>
      <c r="B89" s="49">
        <v>0</v>
      </c>
      <c r="C89" s="49">
        <v>0</v>
      </c>
      <c r="D89" s="49">
        <v>0</v>
      </c>
      <c r="E89" s="49">
        <v>0</v>
      </c>
      <c r="F89" s="49">
        <v>0</v>
      </c>
      <c r="G89" s="50">
        <f>$F$34</f>
        <v>18.134202616364874</v>
      </c>
      <c r="H89" s="60">
        <f t="shared" si="15"/>
        <v>18.134202616364874</v>
      </c>
    </row>
    <row r="90" spans="1:8" ht="15">
      <c r="A90" s="53" t="s">
        <v>129</v>
      </c>
      <c r="B90" s="55">
        <f aca="true" t="shared" si="16" ref="B90:H90">SUM(B84:B89)</f>
        <v>71.2833611036588</v>
      </c>
      <c r="C90" s="56">
        <f t="shared" si="16"/>
        <v>162.609047427184</v>
      </c>
      <c r="D90" s="56">
        <f t="shared" si="16"/>
        <v>1047.131965675434</v>
      </c>
      <c r="E90" s="56">
        <f t="shared" si="16"/>
        <v>60.849296499999994</v>
      </c>
      <c r="F90" s="56">
        <f t="shared" si="16"/>
        <v>52.964506677358315</v>
      </c>
      <c r="G90" s="57">
        <f t="shared" si="16"/>
        <v>18.134202616364874</v>
      </c>
      <c r="H90" s="61">
        <f t="shared" si="16"/>
        <v>1412.9723800000002</v>
      </c>
    </row>
    <row r="92" ht="15">
      <c r="A92" s="62">
        <v>1995</v>
      </c>
    </row>
    <row r="93" spans="1:8" ht="15">
      <c r="A93" s="52" t="s">
        <v>122</v>
      </c>
      <c r="B93" s="63" t="s">
        <v>124</v>
      </c>
      <c r="C93" s="63" t="s">
        <v>125</v>
      </c>
      <c r="D93" s="63" t="s">
        <v>126</v>
      </c>
      <c r="E93" s="63" t="s">
        <v>127</v>
      </c>
      <c r="F93" s="63" t="s">
        <v>130</v>
      </c>
      <c r="G93" s="65" t="s">
        <v>128</v>
      </c>
      <c r="H93" s="65" t="s">
        <v>129</v>
      </c>
    </row>
    <row r="94" spans="1:8" ht="15">
      <c r="A94" s="53" t="s">
        <v>123</v>
      </c>
      <c r="B94" s="64"/>
      <c r="C94" s="64"/>
      <c r="D94" s="64"/>
      <c r="E94" s="64"/>
      <c r="F94" s="64"/>
      <c r="G94" s="66"/>
      <c r="H94" s="66"/>
    </row>
    <row r="95" spans="1:8" ht="15">
      <c r="A95" s="54" t="s">
        <v>124</v>
      </c>
      <c r="B95" s="46">
        <f>$G$4</f>
        <v>72.49393629802266</v>
      </c>
      <c r="C95" s="46">
        <f>$G$6</f>
        <v>0.0018539285194357146</v>
      </c>
      <c r="D95" s="46">
        <f>$G$7</f>
        <v>0.8931460463805645</v>
      </c>
      <c r="E95" s="47">
        <v>0</v>
      </c>
      <c r="F95" s="46">
        <f>$G$8</f>
        <v>0</v>
      </c>
      <c r="G95" s="51">
        <f>$G$9</f>
        <v>0</v>
      </c>
      <c r="H95" s="58">
        <f aca="true" t="shared" si="17" ref="H95:H100">SUM(B95:G95)</f>
        <v>73.38893627292266</v>
      </c>
    </row>
    <row r="96" spans="1:8" ht="15">
      <c r="A96" s="54" t="s">
        <v>125</v>
      </c>
      <c r="B96" s="46">
        <f>$G$13</f>
        <v>0</v>
      </c>
      <c r="C96" s="46">
        <f>$G$11</f>
        <v>151.73324338682215</v>
      </c>
      <c r="D96" s="46">
        <f>$G$14</f>
        <v>3.7145555555555556</v>
      </c>
      <c r="E96" s="47">
        <v>0</v>
      </c>
      <c r="F96" s="46">
        <f>$G$15</f>
        <v>0</v>
      </c>
      <c r="G96" s="48">
        <v>0</v>
      </c>
      <c r="H96" s="59">
        <f t="shared" si="17"/>
        <v>155.44779894237772</v>
      </c>
    </row>
    <row r="97" spans="1:8" ht="15">
      <c r="A97" s="54" t="s">
        <v>126</v>
      </c>
      <c r="B97" s="46">
        <f>$G$19</f>
        <v>0.004559078018027784</v>
      </c>
      <c r="C97" s="46">
        <f>$G$20</f>
        <v>5.871555555555556</v>
      </c>
      <c r="D97" s="46">
        <f>$G$17</f>
        <v>1044.4348094621196</v>
      </c>
      <c r="E97" s="46">
        <f>$G$21</f>
        <v>0.2260529999999999</v>
      </c>
      <c r="F97" s="46">
        <f>$G$22</f>
        <v>0</v>
      </c>
      <c r="G97" s="48">
        <v>0</v>
      </c>
      <c r="H97" s="59">
        <f t="shared" si="17"/>
        <v>1050.5369770956931</v>
      </c>
    </row>
    <row r="98" spans="1:8" ht="15">
      <c r="A98" s="54" t="s">
        <v>127</v>
      </c>
      <c r="B98" s="47">
        <v>0</v>
      </c>
      <c r="C98" s="47">
        <v>0</v>
      </c>
      <c r="D98" s="46">
        <f>$G$26</f>
        <v>0.02825</v>
      </c>
      <c r="E98" s="46">
        <f>$G$24</f>
        <v>60.40072175</v>
      </c>
      <c r="F98" s="47">
        <v>0</v>
      </c>
      <c r="G98" s="48">
        <v>0</v>
      </c>
      <c r="H98" s="59">
        <f t="shared" si="17"/>
        <v>60.42897175</v>
      </c>
    </row>
    <row r="99" spans="1:8" ht="15">
      <c r="A99" s="54" t="s">
        <v>130</v>
      </c>
      <c r="B99" s="46">
        <f>$G$30</f>
        <v>0.02665331195004444</v>
      </c>
      <c r="C99" s="46">
        <f>$G$31</f>
        <v>0.04055555555555555</v>
      </c>
      <c r="D99" s="46">
        <f>$G$32</f>
        <v>1.0037777777777779</v>
      </c>
      <c r="E99" s="47">
        <v>0</v>
      </c>
      <c r="F99" s="46">
        <f>$G$28</f>
        <v>53.964506677358315</v>
      </c>
      <c r="G99" s="48">
        <v>0</v>
      </c>
      <c r="H99" s="59">
        <f t="shared" si="17"/>
        <v>55.03549332264169</v>
      </c>
    </row>
    <row r="100" spans="1:8" ht="15">
      <c r="A100" s="54" t="s">
        <v>128</v>
      </c>
      <c r="B100" s="49">
        <v>0</v>
      </c>
      <c r="C100" s="49">
        <v>0</v>
      </c>
      <c r="D100" s="49">
        <v>0</v>
      </c>
      <c r="E100" s="49">
        <v>0</v>
      </c>
      <c r="F100" s="49">
        <v>0</v>
      </c>
      <c r="G100" s="50">
        <f>$G$34</f>
        <v>18.134202616364874</v>
      </c>
      <c r="H100" s="60">
        <f t="shared" si="17"/>
        <v>18.134202616364874</v>
      </c>
    </row>
    <row r="101" spans="1:8" ht="15">
      <c r="A101" s="53" t="s">
        <v>129</v>
      </c>
      <c r="B101" s="55">
        <f aca="true" t="shared" si="18" ref="B101:H101">SUM(B95:B100)</f>
        <v>72.52514868799074</v>
      </c>
      <c r="C101" s="56">
        <f t="shared" si="18"/>
        <v>157.6472084264527</v>
      </c>
      <c r="D101" s="56">
        <f t="shared" si="18"/>
        <v>1050.0745388418334</v>
      </c>
      <c r="E101" s="56">
        <f t="shared" si="18"/>
        <v>60.62677475</v>
      </c>
      <c r="F101" s="56">
        <f t="shared" si="18"/>
        <v>53.964506677358315</v>
      </c>
      <c r="G101" s="57">
        <f t="shared" si="18"/>
        <v>18.134202616364874</v>
      </c>
      <c r="H101" s="61">
        <f t="shared" si="18"/>
        <v>1412.9723800000004</v>
      </c>
    </row>
    <row r="103" ht="15">
      <c r="A103" s="62">
        <v>1996</v>
      </c>
    </row>
    <row r="104" spans="1:8" ht="15">
      <c r="A104" s="52" t="s">
        <v>122</v>
      </c>
      <c r="B104" s="63" t="s">
        <v>124</v>
      </c>
      <c r="C104" s="63" t="s">
        <v>125</v>
      </c>
      <c r="D104" s="63" t="s">
        <v>126</v>
      </c>
      <c r="E104" s="63" t="s">
        <v>127</v>
      </c>
      <c r="F104" s="63" t="s">
        <v>130</v>
      </c>
      <c r="G104" s="65" t="s">
        <v>128</v>
      </c>
      <c r="H104" s="65" t="s">
        <v>129</v>
      </c>
    </row>
    <row r="105" spans="1:8" ht="15">
      <c r="A105" s="53" t="s">
        <v>123</v>
      </c>
      <c r="B105" s="64"/>
      <c r="C105" s="64"/>
      <c r="D105" s="64"/>
      <c r="E105" s="64"/>
      <c r="F105" s="64"/>
      <c r="G105" s="66"/>
      <c r="H105" s="66"/>
    </row>
    <row r="106" spans="1:8" ht="15">
      <c r="A106" s="54" t="s">
        <v>124</v>
      </c>
      <c r="B106" s="46">
        <f>$H$4</f>
        <v>73.35772389160454</v>
      </c>
      <c r="C106" s="46">
        <f>$H$6</f>
        <v>0.0020092856579428573</v>
      </c>
      <c r="D106" s="46">
        <f>$H$7</f>
        <v>0.9679906871420574</v>
      </c>
      <c r="E106" s="47">
        <v>0</v>
      </c>
      <c r="F106" s="46">
        <f>$H$8</f>
        <v>0</v>
      </c>
      <c r="G106" s="51">
        <f>$H$9</f>
        <v>0</v>
      </c>
      <c r="H106" s="58">
        <f aca="true" t="shared" si="19" ref="H106:H111">SUM(B106:G106)</f>
        <v>74.32772386440455</v>
      </c>
    </row>
    <row r="107" spans="1:8" ht="15">
      <c r="A107" s="54" t="s">
        <v>125</v>
      </c>
      <c r="B107" s="46">
        <f>$H$13</f>
        <v>0</v>
      </c>
      <c r="C107" s="46">
        <f>$H$11</f>
        <v>149.5217182075106</v>
      </c>
      <c r="D107" s="46">
        <f>$H$14</f>
        <v>3.7145555555555556</v>
      </c>
      <c r="E107" s="47">
        <v>0</v>
      </c>
      <c r="F107" s="46">
        <f>$H$15</f>
        <v>0</v>
      </c>
      <c r="G107" s="48">
        <v>0</v>
      </c>
      <c r="H107" s="59">
        <f t="shared" si="19"/>
        <v>153.23627376306615</v>
      </c>
    </row>
    <row r="108" spans="1:8" ht="15">
      <c r="A108" s="54" t="s">
        <v>126</v>
      </c>
      <c r="B108" s="46">
        <f>$H$19</f>
        <v>0.004559078018027784</v>
      </c>
      <c r="C108" s="46">
        <f>$H$20</f>
        <v>5.871555555555556</v>
      </c>
      <c r="D108" s="46">
        <f>$H$17</f>
        <v>1044.9230062999495</v>
      </c>
      <c r="E108" s="46">
        <f>$H$21</f>
        <v>0.2260529999999999</v>
      </c>
      <c r="F108" s="46">
        <f>$H$22</f>
        <v>0</v>
      </c>
      <c r="G108" s="48">
        <v>0</v>
      </c>
      <c r="H108" s="59">
        <f t="shared" si="19"/>
        <v>1051.025173933523</v>
      </c>
    </row>
    <row r="109" spans="1:8" ht="15">
      <c r="A109" s="54" t="s">
        <v>127</v>
      </c>
      <c r="B109" s="47">
        <v>0</v>
      </c>
      <c r="C109" s="47">
        <v>0</v>
      </c>
      <c r="D109" s="46">
        <f>$H$26</f>
        <v>0.0353125</v>
      </c>
      <c r="E109" s="46">
        <f>$H$24</f>
        <v>60.1782</v>
      </c>
      <c r="F109" s="47">
        <v>0</v>
      </c>
      <c r="G109" s="48">
        <v>0</v>
      </c>
      <c r="H109" s="59">
        <f t="shared" si="19"/>
        <v>60.2135125</v>
      </c>
    </row>
    <row r="110" spans="1:8" ht="15">
      <c r="A110" s="54" t="s">
        <v>130</v>
      </c>
      <c r="B110" s="46">
        <f>$H$30</f>
        <v>0.02665331195004444</v>
      </c>
      <c r="C110" s="46">
        <f>$H$31</f>
        <v>0.04055555555555555</v>
      </c>
      <c r="D110" s="46">
        <f>$H$32</f>
        <v>1.0037777777777779</v>
      </c>
      <c r="E110" s="47">
        <v>0</v>
      </c>
      <c r="F110" s="46">
        <f>$H$28</f>
        <v>54.964506677358315</v>
      </c>
      <c r="G110" s="48">
        <v>0</v>
      </c>
      <c r="H110" s="59">
        <f t="shared" si="19"/>
        <v>56.03549332264169</v>
      </c>
    </row>
    <row r="111" spans="1:8" ht="15">
      <c r="A111" s="54" t="s">
        <v>128</v>
      </c>
      <c r="B111" s="49">
        <v>0</v>
      </c>
      <c r="C111" s="49">
        <v>0</v>
      </c>
      <c r="D111" s="49">
        <v>0</v>
      </c>
      <c r="E111" s="49">
        <v>0</v>
      </c>
      <c r="F111" s="49">
        <v>0</v>
      </c>
      <c r="G111" s="50">
        <f>$H$34</f>
        <v>18.134202616364874</v>
      </c>
      <c r="H111" s="60">
        <f t="shared" si="19"/>
        <v>18.134202616364874</v>
      </c>
    </row>
    <row r="112" spans="1:8" ht="15">
      <c r="A112" s="53" t="s">
        <v>129</v>
      </c>
      <c r="B112" s="55">
        <f aca="true" t="shared" si="20" ref="B112:H112">SUM(B106:B111)</f>
        <v>73.38893628157261</v>
      </c>
      <c r="C112" s="56">
        <f t="shared" si="20"/>
        <v>155.43583860427964</v>
      </c>
      <c r="D112" s="56">
        <f t="shared" si="20"/>
        <v>1050.6446428204247</v>
      </c>
      <c r="E112" s="56">
        <f t="shared" si="20"/>
        <v>60.404253</v>
      </c>
      <c r="F112" s="56">
        <f t="shared" si="20"/>
        <v>54.964506677358315</v>
      </c>
      <c r="G112" s="57">
        <f t="shared" si="20"/>
        <v>18.134202616364874</v>
      </c>
      <c r="H112" s="61">
        <f t="shared" si="20"/>
        <v>1412.9723800000004</v>
      </c>
    </row>
    <row r="114" ht="15">
      <c r="A114" s="62">
        <v>1997</v>
      </c>
    </row>
    <row r="115" spans="1:8" ht="15">
      <c r="A115" s="52" t="s">
        <v>122</v>
      </c>
      <c r="B115" s="63" t="s">
        <v>124</v>
      </c>
      <c r="C115" s="63" t="s">
        <v>125</v>
      </c>
      <c r="D115" s="63" t="s">
        <v>126</v>
      </c>
      <c r="E115" s="63" t="s">
        <v>127</v>
      </c>
      <c r="F115" s="63" t="s">
        <v>130</v>
      </c>
      <c r="G115" s="65" t="s">
        <v>128</v>
      </c>
      <c r="H115" s="65" t="s">
        <v>129</v>
      </c>
    </row>
    <row r="116" spans="1:8" ht="15">
      <c r="A116" s="53" t="s">
        <v>123</v>
      </c>
      <c r="B116" s="64"/>
      <c r="C116" s="64"/>
      <c r="D116" s="64"/>
      <c r="E116" s="64"/>
      <c r="F116" s="64"/>
      <c r="G116" s="66"/>
      <c r="H116" s="66"/>
    </row>
    <row r="117" spans="1:8" ht="15">
      <c r="A117" s="54" t="s">
        <v>124</v>
      </c>
      <c r="B117" s="46">
        <f>$I$4</f>
        <v>74.29651148183643</v>
      </c>
      <c r="C117" s="46">
        <f>$I$6</f>
        <v>0.001563928527514286</v>
      </c>
      <c r="D117" s="46">
        <f>$I$7</f>
        <v>0.7534360502724857</v>
      </c>
      <c r="E117" s="47">
        <v>0</v>
      </c>
      <c r="F117" s="46">
        <f>$I$8</f>
        <v>0</v>
      </c>
      <c r="G117" s="51">
        <f>$I$9</f>
        <v>0</v>
      </c>
      <c r="H117" s="58">
        <f aca="true" t="shared" si="21" ref="H117:H122">SUM(B117:G117)</f>
        <v>75.05151146063643</v>
      </c>
    </row>
    <row r="118" spans="1:8" ht="15">
      <c r="A118" s="54" t="s">
        <v>125</v>
      </c>
      <c r="B118" s="46">
        <f>$I$13</f>
        <v>0</v>
      </c>
      <c r="C118" s="46">
        <f>$I$11</f>
        <v>148.7104933853335</v>
      </c>
      <c r="D118" s="46">
        <f>$I$14</f>
        <v>3.7145555555555556</v>
      </c>
      <c r="E118" s="47">
        <v>0</v>
      </c>
      <c r="F118" s="46">
        <f>$I$15</f>
        <v>0</v>
      </c>
      <c r="G118" s="48">
        <v>0</v>
      </c>
      <c r="H118" s="59">
        <f t="shared" si="21"/>
        <v>152.42504894088907</v>
      </c>
    </row>
    <row r="119" spans="1:8" ht="15">
      <c r="A119" s="54" t="s">
        <v>126</v>
      </c>
      <c r="B119" s="46">
        <f>$I$19</f>
        <v>0.004559078018027784</v>
      </c>
      <c r="C119" s="46">
        <f>$I$20</f>
        <v>5.871555555555556</v>
      </c>
      <c r="D119" s="46">
        <f>$I$17</f>
        <v>1044.2294340258945</v>
      </c>
      <c r="E119" s="46">
        <f>$I$21</f>
        <v>0.22605300000000034</v>
      </c>
      <c r="F119" s="46">
        <f>$I$22</f>
        <v>0</v>
      </c>
      <c r="G119" s="48">
        <v>0</v>
      </c>
      <c r="H119" s="59">
        <f t="shared" si="21"/>
        <v>1050.331601659468</v>
      </c>
    </row>
    <row r="120" spans="1:8" ht="15">
      <c r="A120" s="54" t="s">
        <v>127</v>
      </c>
      <c r="B120" s="47">
        <v>0</v>
      </c>
      <c r="C120" s="47">
        <v>0</v>
      </c>
      <c r="D120" s="46">
        <f>$I$26</f>
        <v>0.0353125</v>
      </c>
      <c r="E120" s="46">
        <f>$I$24</f>
        <v>59.9592095</v>
      </c>
      <c r="F120" s="47">
        <v>0</v>
      </c>
      <c r="G120" s="48">
        <v>0</v>
      </c>
      <c r="H120" s="59">
        <f t="shared" si="21"/>
        <v>59.994522</v>
      </c>
    </row>
    <row r="121" spans="1:8" ht="15">
      <c r="A121" s="54" t="s">
        <v>130</v>
      </c>
      <c r="B121" s="46">
        <f>$I$30</f>
        <v>0.02665331195004444</v>
      </c>
      <c r="C121" s="46">
        <f>$I$31</f>
        <v>0.04055555555555555</v>
      </c>
      <c r="D121" s="46">
        <f>$I$32</f>
        <v>1.0037777777777779</v>
      </c>
      <c r="E121" s="47">
        <v>0</v>
      </c>
      <c r="F121" s="46">
        <f>$I$28</f>
        <v>55.964506677358315</v>
      </c>
      <c r="G121" s="48">
        <v>0</v>
      </c>
      <c r="H121" s="59">
        <f t="shared" si="21"/>
        <v>57.03549332264169</v>
      </c>
    </row>
    <row r="122" spans="1:8" ht="15">
      <c r="A122" s="54" t="s">
        <v>128</v>
      </c>
      <c r="B122" s="49">
        <v>0</v>
      </c>
      <c r="C122" s="49">
        <v>0</v>
      </c>
      <c r="D122" s="49">
        <v>0</v>
      </c>
      <c r="E122" s="49">
        <v>0</v>
      </c>
      <c r="F122" s="49">
        <v>0</v>
      </c>
      <c r="G122" s="50">
        <f>$I$34</f>
        <v>18.134202616364874</v>
      </c>
      <c r="H122" s="60">
        <f t="shared" si="21"/>
        <v>18.134202616364874</v>
      </c>
    </row>
    <row r="123" spans="1:8" ht="15">
      <c r="A123" s="53" t="s">
        <v>129</v>
      </c>
      <c r="B123" s="55">
        <f aca="true" t="shared" si="22" ref="B123:H123">SUM(B117:B122)</f>
        <v>74.32772387180451</v>
      </c>
      <c r="C123" s="56">
        <f t="shared" si="22"/>
        <v>154.6241684249721</v>
      </c>
      <c r="D123" s="56">
        <f t="shared" si="22"/>
        <v>1049.7365159095002</v>
      </c>
      <c r="E123" s="56">
        <f t="shared" si="22"/>
        <v>60.1852625</v>
      </c>
      <c r="F123" s="56">
        <f t="shared" si="22"/>
        <v>55.964506677358315</v>
      </c>
      <c r="G123" s="57">
        <f t="shared" si="22"/>
        <v>18.134202616364874</v>
      </c>
      <c r="H123" s="61">
        <f t="shared" si="22"/>
        <v>1412.9723800000004</v>
      </c>
    </row>
    <row r="125" ht="15">
      <c r="A125" s="62">
        <v>1998</v>
      </c>
    </row>
    <row r="126" spans="1:8" ht="15">
      <c r="A126" s="52" t="s">
        <v>122</v>
      </c>
      <c r="B126" s="63" t="s">
        <v>124</v>
      </c>
      <c r="C126" s="63" t="s">
        <v>125</v>
      </c>
      <c r="D126" s="63" t="s">
        <v>126</v>
      </c>
      <c r="E126" s="63" t="s">
        <v>127</v>
      </c>
      <c r="F126" s="63" t="s">
        <v>130</v>
      </c>
      <c r="G126" s="65" t="s">
        <v>128</v>
      </c>
      <c r="H126" s="65" t="s">
        <v>129</v>
      </c>
    </row>
    <row r="127" spans="1:8" ht="15">
      <c r="A127" s="53" t="s">
        <v>123</v>
      </c>
      <c r="B127" s="64"/>
      <c r="C127" s="64"/>
      <c r="D127" s="64"/>
      <c r="E127" s="64"/>
      <c r="F127" s="64"/>
      <c r="G127" s="66"/>
      <c r="H127" s="66"/>
    </row>
    <row r="128" spans="1:8" ht="15">
      <c r="A128" s="54" t="s">
        <v>124</v>
      </c>
      <c r="B128" s="46">
        <f>$J$4</f>
        <v>75.02029907806835</v>
      </c>
      <c r="C128" s="46">
        <f>$J$6</f>
        <v>0.001269785678864286</v>
      </c>
      <c r="D128" s="46">
        <f>$J$7</f>
        <v>0.6117301972211359</v>
      </c>
      <c r="E128" s="47">
        <v>0</v>
      </c>
      <c r="F128" s="46">
        <f>$J$8</f>
        <v>0</v>
      </c>
      <c r="G128" s="51">
        <f>$J$9</f>
        <v>0</v>
      </c>
      <c r="H128" s="58">
        <f aca="true" t="shared" si="23" ref="H128:H133">SUM(B128:G128)</f>
        <v>75.63329906096834</v>
      </c>
    </row>
    <row r="129" spans="1:8" ht="15">
      <c r="A129" s="54" t="s">
        <v>125</v>
      </c>
      <c r="B129" s="46">
        <f>$J$13</f>
        <v>0</v>
      </c>
      <c r="C129" s="46">
        <f>$J$11</f>
        <v>147.54919295601556</v>
      </c>
      <c r="D129" s="46">
        <f>$J$14</f>
        <v>3.7145555555555556</v>
      </c>
      <c r="E129" s="47">
        <v>0</v>
      </c>
      <c r="F129" s="46">
        <f>$J$15</f>
        <v>0</v>
      </c>
      <c r="G129" s="48">
        <v>0</v>
      </c>
      <c r="H129" s="59">
        <f t="shared" si="23"/>
        <v>151.26374851157112</v>
      </c>
    </row>
    <row r="130" spans="1:8" ht="15">
      <c r="A130" s="54" t="s">
        <v>126</v>
      </c>
      <c r="B130" s="46">
        <f>$J$19</f>
        <v>0.004559078018027784</v>
      </c>
      <c r="C130" s="46">
        <f>$J$20</f>
        <v>5.871555555555556</v>
      </c>
      <c r="D130" s="46">
        <f>$J$17</f>
        <v>1044.0279373548806</v>
      </c>
      <c r="E130" s="46">
        <f>$J$21</f>
        <v>0.2260529999999999</v>
      </c>
      <c r="F130" s="46">
        <f>$J$22</f>
        <v>0</v>
      </c>
      <c r="G130" s="48">
        <v>0</v>
      </c>
      <c r="H130" s="59">
        <f t="shared" si="23"/>
        <v>1050.1301049884541</v>
      </c>
    </row>
    <row r="131" spans="1:8" ht="15">
      <c r="A131" s="54" t="s">
        <v>127</v>
      </c>
      <c r="B131" s="47">
        <v>0</v>
      </c>
      <c r="C131" s="47">
        <v>0</v>
      </c>
      <c r="D131" s="46">
        <f>$J$26</f>
        <v>0.0353125</v>
      </c>
      <c r="E131" s="46">
        <f>$J$24</f>
        <v>59.740218999999996</v>
      </c>
      <c r="F131" s="47">
        <v>0</v>
      </c>
      <c r="G131" s="48">
        <v>0</v>
      </c>
      <c r="H131" s="59">
        <f t="shared" si="23"/>
        <v>59.7755315</v>
      </c>
    </row>
    <row r="132" spans="1:8" ht="15">
      <c r="A132" s="54" t="s">
        <v>130</v>
      </c>
      <c r="B132" s="46">
        <f>$J$30</f>
        <v>0.02665331195004444</v>
      </c>
      <c r="C132" s="46">
        <f>$J$31</f>
        <v>0.04055555555555555</v>
      </c>
      <c r="D132" s="46">
        <f>$J$32</f>
        <v>1.0037777777777779</v>
      </c>
      <c r="E132" s="47">
        <v>0</v>
      </c>
      <c r="F132" s="46">
        <f>$J$28</f>
        <v>56.964506677358315</v>
      </c>
      <c r="G132" s="48">
        <v>0</v>
      </c>
      <c r="H132" s="59">
        <f t="shared" si="23"/>
        <v>58.03549332264169</v>
      </c>
    </row>
    <row r="133" spans="1:8" ht="15">
      <c r="A133" s="54" t="s">
        <v>128</v>
      </c>
      <c r="B133" s="49">
        <v>0</v>
      </c>
      <c r="C133" s="49">
        <v>0</v>
      </c>
      <c r="D133" s="49">
        <v>0</v>
      </c>
      <c r="E133" s="49">
        <v>0</v>
      </c>
      <c r="F133" s="49">
        <v>0</v>
      </c>
      <c r="G133" s="50">
        <f>$J$34</f>
        <v>18.134202616364874</v>
      </c>
      <c r="H133" s="60">
        <f t="shared" si="23"/>
        <v>18.134202616364874</v>
      </c>
    </row>
    <row r="134" spans="1:8" ht="15">
      <c r="A134" s="53" t="s">
        <v>129</v>
      </c>
      <c r="B134" s="55">
        <f aca="true" t="shared" si="24" ref="B134:H134">SUM(B128:B133)</f>
        <v>75.05151146803642</v>
      </c>
      <c r="C134" s="56">
        <f t="shared" si="24"/>
        <v>153.46257385280552</v>
      </c>
      <c r="D134" s="56">
        <f t="shared" si="24"/>
        <v>1049.3933133854348</v>
      </c>
      <c r="E134" s="56">
        <f t="shared" si="24"/>
        <v>59.966272</v>
      </c>
      <c r="F134" s="56">
        <f t="shared" si="24"/>
        <v>56.964506677358315</v>
      </c>
      <c r="G134" s="57">
        <f t="shared" si="24"/>
        <v>18.134202616364874</v>
      </c>
      <c r="H134" s="61">
        <f t="shared" si="24"/>
        <v>1412.9723800000004</v>
      </c>
    </row>
    <row r="136" ht="15">
      <c r="A136" s="62">
        <v>1999</v>
      </c>
    </row>
    <row r="137" spans="1:8" ht="15">
      <c r="A137" s="52" t="s">
        <v>122</v>
      </c>
      <c r="B137" s="63" t="s">
        <v>124</v>
      </c>
      <c r="C137" s="63" t="s">
        <v>125</v>
      </c>
      <c r="D137" s="63" t="s">
        <v>126</v>
      </c>
      <c r="E137" s="63" t="s">
        <v>127</v>
      </c>
      <c r="F137" s="63" t="s">
        <v>130</v>
      </c>
      <c r="G137" s="65" t="s">
        <v>128</v>
      </c>
      <c r="H137" s="65" t="s">
        <v>129</v>
      </c>
    </row>
    <row r="138" spans="1:8" ht="15">
      <c r="A138" s="53" t="s">
        <v>123</v>
      </c>
      <c r="B138" s="64"/>
      <c r="C138" s="64"/>
      <c r="D138" s="64"/>
      <c r="E138" s="64"/>
      <c r="F138" s="64"/>
      <c r="G138" s="66"/>
      <c r="H138" s="66"/>
    </row>
    <row r="139" spans="1:8" ht="15">
      <c r="A139" s="54" t="s">
        <v>124</v>
      </c>
      <c r="B139" s="46">
        <f>$K$4</f>
        <v>75.5711447969127</v>
      </c>
      <c r="C139" s="46">
        <f>$K$6</f>
        <v>0.001532857099771429</v>
      </c>
      <c r="D139" s="46">
        <f>$K$7</f>
        <v>0.7384671221002287</v>
      </c>
      <c r="E139" s="47">
        <v>0</v>
      </c>
      <c r="F139" s="46">
        <f>$K$8</f>
        <v>0</v>
      </c>
      <c r="G139" s="51">
        <f>$K$9</f>
        <v>0</v>
      </c>
      <c r="H139" s="58">
        <f aca="true" t="shared" si="25" ref="H139:H144">SUM(B139:G139)</f>
        <v>76.31114477611271</v>
      </c>
    </row>
    <row r="140" spans="1:8" ht="15">
      <c r="A140" s="54" t="s">
        <v>125</v>
      </c>
      <c r="B140" s="46">
        <f>$K$13</f>
        <v>0</v>
      </c>
      <c r="C140" s="46">
        <f>$K$11</f>
        <v>144.33716619121995</v>
      </c>
      <c r="D140" s="46">
        <f>$K$14</f>
        <v>3.7145555555555556</v>
      </c>
      <c r="E140" s="47">
        <v>0</v>
      </c>
      <c r="F140" s="46">
        <f>$K$15</f>
        <v>0</v>
      </c>
      <c r="G140" s="48">
        <v>0</v>
      </c>
      <c r="H140" s="59">
        <f t="shared" si="25"/>
        <v>148.0517217467755</v>
      </c>
    </row>
    <row r="141" spans="1:8" ht="15">
      <c r="A141" s="54" t="s">
        <v>126</v>
      </c>
      <c r="B141" s="46">
        <f>$K$19</f>
        <v>0.0453277304596301</v>
      </c>
      <c r="C141" s="46">
        <f>$K$20</f>
        <v>5.871555555555556</v>
      </c>
      <c r="D141" s="46">
        <f>$K$17</f>
        <v>1045.7297826958234</v>
      </c>
      <c r="E141" s="46">
        <f>$K$21</f>
        <v>0.2260529999999999</v>
      </c>
      <c r="F141" s="46">
        <f>$K$22</f>
        <v>0</v>
      </c>
      <c r="G141" s="48">
        <v>0</v>
      </c>
      <c r="H141" s="59">
        <f t="shared" si="25"/>
        <v>1051.8727189818387</v>
      </c>
    </row>
    <row r="142" spans="1:8" ht="15">
      <c r="A142" s="54" t="s">
        <v>127</v>
      </c>
      <c r="B142" s="47">
        <v>0</v>
      </c>
      <c r="C142" s="47">
        <v>0</v>
      </c>
      <c r="D142" s="46">
        <f>$K$26</f>
        <v>0.0353125</v>
      </c>
      <c r="E142" s="46">
        <f>$K$24</f>
        <v>59.52122849999999</v>
      </c>
      <c r="F142" s="47">
        <v>0</v>
      </c>
      <c r="G142" s="48">
        <v>0</v>
      </c>
      <c r="H142" s="59">
        <f t="shared" si="25"/>
        <v>59.556540999999996</v>
      </c>
    </row>
    <row r="143" spans="1:8" ht="15">
      <c r="A143" s="54" t="s">
        <v>130</v>
      </c>
      <c r="B143" s="46">
        <f>$K$30</f>
        <v>0.047768424483591594</v>
      </c>
      <c r="C143" s="46">
        <f>$K$31</f>
        <v>0.04055555555555555</v>
      </c>
      <c r="D143" s="46">
        <f>$K$32</f>
        <v>1.0037777777777779</v>
      </c>
      <c r="E143" s="47">
        <v>0</v>
      </c>
      <c r="F143" s="46">
        <f>$K$28</f>
        <v>57.95394912109154</v>
      </c>
      <c r="G143" s="48">
        <v>0</v>
      </c>
      <c r="H143" s="59">
        <f t="shared" si="25"/>
        <v>59.04605087890847</v>
      </c>
    </row>
    <row r="144" spans="1:8" ht="15">
      <c r="A144" s="54" t="s">
        <v>128</v>
      </c>
      <c r="B144" s="49">
        <v>0</v>
      </c>
      <c r="C144" s="49">
        <v>0</v>
      </c>
      <c r="D144" s="49">
        <v>0</v>
      </c>
      <c r="E144" s="49">
        <v>0</v>
      </c>
      <c r="F144" s="49">
        <v>0</v>
      </c>
      <c r="G144" s="50">
        <f>$K$34</f>
        <v>18.134202616364874</v>
      </c>
      <c r="H144" s="60">
        <f t="shared" si="25"/>
        <v>18.134202616364874</v>
      </c>
    </row>
    <row r="145" spans="1:8" ht="15">
      <c r="A145" s="53" t="s">
        <v>129</v>
      </c>
      <c r="B145" s="55">
        <f aca="true" t="shared" si="26" ref="B145:H145">SUM(B139:B144)</f>
        <v>75.66424095185593</v>
      </c>
      <c r="C145" s="56">
        <f t="shared" si="26"/>
        <v>150.2508101594308</v>
      </c>
      <c r="D145" s="56">
        <f t="shared" si="26"/>
        <v>1051.2218956512568</v>
      </c>
      <c r="E145" s="56">
        <f t="shared" si="26"/>
        <v>59.74728149999999</v>
      </c>
      <c r="F145" s="56">
        <f t="shared" si="26"/>
        <v>57.95394912109154</v>
      </c>
      <c r="G145" s="57">
        <f t="shared" si="26"/>
        <v>18.134202616364874</v>
      </c>
      <c r="H145" s="61">
        <f t="shared" si="26"/>
        <v>1412.9723800000004</v>
      </c>
    </row>
    <row r="147" ht="15">
      <c r="A147" s="62">
        <v>2000</v>
      </c>
    </row>
    <row r="148" spans="1:8" ht="15">
      <c r="A148" s="52" t="s">
        <v>122</v>
      </c>
      <c r="B148" s="63" t="s">
        <v>124</v>
      </c>
      <c r="C148" s="63" t="s">
        <v>125</v>
      </c>
      <c r="D148" s="63" t="s">
        <v>126</v>
      </c>
      <c r="E148" s="63" t="s">
        <v>127</v>
      </c>
      <c r="F148" s="63" t="s">
        <v>130</v>
      </c>
      <c r="G148" s="65" t="s">
        <v>128</v>
      </c>
      <c r="H148" s="65" t="s">
        <v>129</v>
      </c>
    </row>
    <row r="149" spans="1:8" ht="15">
      <c r="A149" s="53" t="s">
        <v>123</v>
      </c>
      <c r="B149" s="64"/>
      <c r="C149" s="64"/>
      <c r="D149" s="64"/>
      <c r="E149" s="64"/>
      <c r="F149" s="64"/>
      <c r="G149" s="66"/>
      <c r="H149" s="66"/>
    </row>
    <row r="150" spans="1:8" ht="15">
      <c r="A150" s="54" t="s">
        <v>124</v>
      </c>
      <c r="B150" s="46">
        <f>$L$4</f>
        <v>76.24899051465704</v>
      </c>
      <c r="C150" s="46">
        <f>$L$6</f>
        <v>0.0019493416739839722</v>
      </c>
      <c r="D150" s="46">
        <f>$L$7</f>
        <v>0.7875738187726673</v>
      </c>
      <c r="E150" s="47">
        <v>0</v>
      </c>
      <c r="F150" s="46">
        <f>$L$8</f>
        <v>0.018578419627561533</v>
      </c>
      <c r="G150" s="51">
        <f>$L$9</f>
        <v>0.02589839652578706</v>
      </c>
      <c r="H150" s="58">
        <f aca="true" t="shared" si="27" ref="H150:H155">SUM(B150:G150)</f>
        <v>77.08299049125704</v>
      </c>
    </row>
    <row r="151" spans="1:8" ht="15">
      <c r="A151" s="54" t="s">
        <v>125</v>
      </c>
      <c r="B151" s="46">
        <f>$L$13</f>
        <v>0</v>
      </c>
      <c r="C151" s="46">
        <f>$L$11</f>
        <v>141.13803174649934</v>
      </c>
      <c r="D151" s="46">
        <f>$L$14</f>
        <v>3.150888888888889</v>
      </c>
      <c r="E151" s="47">
        <v>0</v>
      </c>
      <c r="F151" s="46">
        <f>$L$15</f>
        <v>0.002</v>
      </c>
      <c r="G151" s="48">
        <v>0</v>
      </c>
      <c r="H151" s="59">
        <f t="shared" si="27"/>
        <v>144.29092063538823</v>
      </c>
    </row>
    <row r="152" spans="1:8" ht="15">
      <c r="A152" s="54" t="s">
        <v>126</v>
      </c>
      <c r="B152" s="46">
        <f>$L$19</f>
        <v>0.0453277304596301</v>
      </c>
      <c r="C152" s="46">
        <f>$L$20</f>
        <v>4.007777777777778</v>
      </c>
      <c r="D152" s="46">
        <f>$L$17</f>
        <v>1048.6525225556984</v>
      </c>
      <c r="E152" s="46">
        <f>$L$21</f>
        <v>0.2260529999999999</v>
      </c>
      <c r="F152" s="46">
        <f>$L$22</f>
        <v>0.25411111111111107</v>
      </c>
      <c r="G152" s="48">
        <v>0</v>
      </c>
      <c r="H152" s="59">
        <f t="shared" si="27"/>
        <v>1053.185792175047</v>
      </c>
    </row>
    <row r="153" spans="1:8" ht="15">
      <c r="A153" s="54" t="s">
        <v>127</v>
      </c>
      <c r="B153" s="47">
        <v>0</v>
      </c>
      <c r="C153" s="47">
        <v>0</v>
      </c>
      <c r="D153" s="46">
        <f>$L$26</f>
        <v>0.0353125</v>
      </c>
      <c r="E153" s="46">
        <f>$L$24</f>
        <v>59.302237999999996</v>
      </c>
      <c r="F153" s="47">
        <v>0</v>
      </c>
      <c r="G153" s="48">
        <v>0</v>
      </c>
      <c r="H153" s="59">
        <f t="shared" si="27"/>
        <v>59.3375505</v>
      </c>
    </row>
    <row r="154" spans="1:8" ht="15">
      <c r="A154" s="54" t="s">
        <v>130</v>
      </c>
      <c r="B154" s="46">
        <f>$L$30</f>
        <v>0.047768424483591594</v>
      </c>
      <c r="C154" s="46">
        <f>$L$31</f>
        <v>0.06444444444444444</v>
      </c>
      <c r="D154" s="46">
        <f>$L$32</f>
        <v>2.070222222222222</v>
      </c>
      <c r="E154" s="47">
        <v>0</v>
      </c>
      <c r="F154" s="46">
        <f>$L$28</f>
        <v>58.77143768905553</v>
      </c>
      <c r="G154" s="48">
        <v>0</v>
      </c>
      <c r="H154" s="59">
        <f t="shared" si="27"/>
        <v>60.95387278020579</v>
      </c>
    </row>
    <row r="155" spans="1:8" ht="15">
      <c r="A155" s="54" t="s">
        <v>128</v>
      </c>
      <c r="B155" s="49">
        <v>0</v>
      </c>
      <c r="C155" s="49">
        <v>0</v>
      </c>
      <c r="D155" s="49">
        <v>0</v>
      </c>
      <c r="E155" s="49">
        <v>0</v>
      </c>
      <c r="F155" s="49">
        <v>0</v>
      </c>
      <c r="G155" s="50">
        <f>$L$34</f>
        <v>18.12125341810198</v>
      </c>
      <c r="H155" s="60">
        <f t="shared" si="27"/>
        <v>18.12125341810198</v>
      </c>
    </row>
    <row r="156" spans="1:8" ht="15">
      <c r="A156" s="53" t="s">
        <v>129</v>
      </c>
      <c r="B156" s="55">
        <f aca="true" t="shared" si="28" ref="B156:H156">SUM(B150:B155)</f>
        <v>76.34208666960026</v>
      </c>
      <c r="C156" s="56">
        <f t="shared" si="28"/>
        <v>145.21220331039555</v>
      </c>
      <c r="D156" s="56">
        <f t="shared" si="28"/>
        <v>1054.696519985582</v>
      </c>
      <c r="E156" s="56">
        <f t="shared" si="28"/>
        <v>59.528290999999996</v>
      </c>
      <c r="F156" s="56">
        <f t="shared" si="28"/>
        <v>59.0461272197942</v>
      </c>
      <c r="G156" s="57">
        <f t="shared" si="28"/>
        <v>18.147151814627765</v>
      </c>
      <c r="H156" s="61">
        <f t="shared" si="28"/>
        <v>1412.97238</v>
      </c>
    </row>
    <row r="158" ht="15">
      <c r="A158" s="62">
        <v>2001</v>
      </c>
    </row>
    <row r="159" spans="1:8" ht="15">
      <c r="A159" s="52" t="s">
        <v>122</v>
      </c>
      <c r="B159" s="63" t="s">
        <v>124</v>
      </c>
      <c r="C159" s="63" t="s">
        <v>125</v>
      </c>
      <c r="D159" s="63" t="s">
        <v>126</v>
      </c>
      <c r="E159" s="63" t="s">
        <v>127</v>
      </c>
      <c r="F159" s="63" t="s">
        <v>130</v>
      </c>
      <c r="G159" s="65" t="s">
        <v>128</v>
      </c>
      <c r="H159" s="65" t="s">
        <v>129</v>
      </c>
    </row>
    <row r="160" spans="1:8" ht="15">
      <c r="A160" s="53" t="s">
        <v>123</v>
      </c>
      <c r="B160" s="64"/>
      <c r="C160" s="64"/>
      <c r="D160" s="64"/>
      <c r="E160" s="64"/>
      <c r="F160" s="64"/>
      <c r="G160" s="66"/>
      <c r="H160" s="66"/>
    </row>
    <row r="161" spans="1:8" ht="15">
      <c r="A161" s="54" t="s">
        <v>124</v>
      </c>
      <c r="B161" s="46">
        <f>$M$4</f>
        <v>76.99470773296322</v>
      </c>
      <c r="C161" s="46">
        <f>$M$6</f>
        <v>0.001577704592344018</v>
      </c>
      <c r="D161" s="46">
        <f>$M$7</f>
        <v>0.6374248533598883</v>
      </c>
      <c r="E161" s="47">
        <v>0</v>
      </c>
      <c r="F161" s="46">
        <f>$M$8</f>
        <v>0.015036490706625645</v>
      </c>
      <c r="G161" s="51">
        <f>$M$9</f>
        <v>0.020960932441141958</v>
      </c>
      <c r="H161" s="58">
        <f aca="true" t="shared" si="29" ref="H161:H166">SUM(B161:G161)</f>
        <v>77.66970771406322</v>
      </c>
    </row>
    <row r="162" spans="1:8" ht="15">
      <c r="A162" s="54" t="s">
        <v>125</v>
      </c>
      <c r="B162" s="46">
        <f>$M$13</f>
        <v>0</v>
      </c>
      <c r="C162" s="46">
        <f>$M$11</f>
        <v>137.75115256204572</v>
      </c>
      <c r="D162" s="46">
        <f>$M$14</f>
        <v>3.150888888888889</v>
      </c>
      <c r="E162" s="47">
        <v>0</v>
      </c>
      <c r="F162" s="46">
        <f>$M$15</f>
        <v>0.002</v>
      </c>
      <c r="G162" s="48">
        <v>0</v>
      </c>
      <c r="H162" s="59">
        <f t="shared" si="29"/>
        <v>140.9040414509346</v>
      </c>
    </row>
    <row r="163" spans="1:8" ht="15">
      <c r="A163" s="54" t="s">
        <v>126</v>
      </c>
      <c r="B163" s="46">
        <f>$M$19</f>
        <v>0.0453277304596301</v>
      </c>
      <c r="C163" s="46">
        <f>$M$20</f>
        <v>4.007777777777778</v>
      </c>
      <c r="D163" s="46">
        <f>$M$17</f>
        <v>1049.667435320843</v>
      </c>
      <c r="E163" s="46">
        <f>$M$21</f>
        <v>0.22605300000000011</v>
      </c>
      <c r="F163" s="46">
        <f>$M$22</f>
        <v>0.25411111111111107</v>
      </c>
      <c r="G163" s="48">
        <v>0</v>
      </c>
      <c r="H163" s="59">
        <f t="shared" si="29"/>
        <v>1054.2007049401916</v>
      </c>
    </row>
    <row r="164" spans="1:8" ht="15">
      <c r="A164" s="54" t="s">
        <v>127</v>
      </c>
      <c r="B164" s="47">
        <v>0</v>
      </c>
      <c r="C164" s="47">
        <v>0</v>
      </c>
      <c r="D164" s="46">
        <f>$M$26</f>
        <v>0.0353125</v>
      </c>
      <c r="E164" s="46">
        <f>$M$24</f>
        <v>59.0832475</v>
      </c>
      <c r="F164" s="47">
        <v>0</v>
      </c>
      <c r="G164" s="48">
        <v>0</v>
      </c>
      <c r="H164" s="59">
        <f t="shared" si="29"/>
        <v>59.11856</v>
      </c>
    </row>
    <row r="165" spans="1:8" ht="15">
      <c r="A165" s="54" t="s">
        <v>130</v>
      </c>
      <c r="B165" s="46">
        <f>$M$30</f>
        <v>0.047768424483591594</v>
      </c>
      <c r="C165" s="46">
        <f>$M$31</f>
        <v>0.06444444444444444</v>
      </c>
      <c r="D165" s="46">
        <f>$M$32</f>
        <v>2.070222222222222</v>
      </c>
      <c r="E165" s="47">
        <v>0</v>
      </c>
      <c r="F165" s="46">
        <f>$M$28</f>
        <v>60.773208653516</v>
      </c>
      <c r="G165" s="48">
        <v>0</v>
      </c>
      <c r="H165" s="59">
        <f t="shared" si="29"/>
        <v>62.95564374466626</v>
      </c>
    </row>
    <row r="166" spans="1:8" ht="15">
      <c r="A166" s="54" t="s">
        <v>128</v>
      </c>
      <c r="B166" s="49">
        <v>0</v>
      </c>
      <c r="C166" s="49">
        <v>0</v>
      </c>
      <c r="D166" s="49">
        <v>0</v>
      </c>
      <c r="E166" s="49">
        <v>0</v>
      </c>
      <c r="F166" s="49">
        <v>0</v>
      </c>
      <c r="G166" s="50">
        <f>$M$34</f>
        <v>18.123722150144303</v>
      </c>
      <c r="H166" s="60">
        <f t="shared" si="29"/>
        <v>18.123722150144303</v>
      </c>
    </row>
    <row r="167" spans="1:8" ht="15">
      <c r="A167" s="53" t="s">
        <v>129</v>
      </c>
      <c r="B167" s="55">
        <f aca="true" t="shared" si="30" ref="B167:H167">SUM(B161:B166)</f>
        <v>77.08780388790645</v>
      </c>
      <c r="C167" s="56">
        <f t="shared" si="30"/>
        <v>141.82495248886028</v>
      </c>
      <c r="D167" s="56">
        <f t="shared" si="30"/>
        <v>1055.561283785314</v>
      </c>
      <c r="E167" s="56">
        <f t="shared" si="30"/>
        <v>59.3093005</v>
      </c>
      <c r="F167" s="56">
        <f t="shared" si="30"/>
        <v>61.04435625533374</v>
      </c>
      <c r="G167" s="57">
        <f t="shared" si="30"/>
        <v>18.144683082585445</v>
      </c>
      <c r="H167" s="61">
        <f t="shared" si="30"/>
        <v>1412.9723799999997</v>
      </c>
    </row>
    <row r="169" ht="15">
      <c r="A169" s="62">
        <v>2002</v>
      </c>
    </row>
    <row r="170" spans="1:8" ht="15">
      <c r="A170" s="52" t="s">
        <v>122</v>
      </c>
      <c r="B170" s="63" t="s">
        <v>124</v>
      </c>
      <c r="C170" s="63" t="s">
        <v>125</v>
      </c>
      <c r="D170" s="63" t="s">
        <v>126</v>
      </c>
      <c r="E170" s="63" t="s">
        <v>127</v>
      </c>
      <c r="F170" s="63" t="s">
        <v>130</v>
      </c>
      <c r="G170" s="65" t="s">
        <v>128</v>
      </c>
      <c r="H170" s="65" t="s">
        <v>129</v>
      </c>
    </row>
    <row r="171" spans="1:8" ht="15">
      <c r="A171" s="53" t="s">
        <v>123</v>
      </c>
      <c r="B171" s="64"/>
      <c r="C171" s="64"/>
      <c r="D171" s="64"/>
      <c r="E171" s="64"/>
      <c r="F171" s="64"/>
      <c r="G171" s="66"/>
      <c r="H171" s="66"/>
    </row>
    <row r="172" spans="1:8" ht="15">
      <c r="A172" s="54" t="s">
        <v>124</v>
      </c>
      <c r="B172" s="46">
        <f>$N$4</f>
        <v>77.58499645861507</v>
      </c>
      <c r="C172" s="46">
        <f>$N$6</f>
        <v>0.0016151020344113717</v>
      </c>
      <c r="D172" s="46">
        <f>$N$7</f>
        <v>0.6525341831682027</v>
      </c>
      <c r="E172" s="47">
        <v>0</v>
      </c>
      <c r="F172" s="46">
        <f>$N$8</f>
        <v>0.015392911225920628</v>
      </c>
      <c r="G172" s="51">
        <f>$N$9</f>
        <v>0.02145778417146537</v>
      </c>
      <c r="H172" s="58">
        <f aca="true" t="shared" si="31" ref="H172:H177">SUM(B172:G172)</f>
        <v>78.27599643921505</v>
      </c>
    </row>
    <row r="173" spans="1:8" ht="15">
      <c r="A173" s="54" t="s">
        <v>125</v>
      </c>
      <c r="B173" s="46">
        <f>$N$13</f>
        <v>0</v>
      </c>
      <c r="C173" s="46">
        <f>$N$11</f>
        <v>134.81406886033022</v>
      </c>
      <c r="D173" s="46">
        <f>$N$14</f>
        <v>3.150888888888889</v>
      </c>
      <c r="E173" s="47">
        <v>0</v>
      </c>
      <c r="F173" s="46">
        <f>$N$15</f>
        <v>0.002</v>
      </c>
      <c r="G173" s="48">
        <v>0</v>
      </c>
      <c r="H173" s="59">
        <f t="shared" si="31"/>
        <v>137.96695774921912</v>
      </c>
    </row>
    <row r="174" spans="1:8" ht="15">
      <c r="A174" s="54" t="s">
        <v>126</v>
      </c>
      <c r="B174" s="46">
        <f>$N$19</f>
        <v>0.0453277304596301</v>
      </c>
      <c r="C174" s="46">
        <f>$N$20</f>
        <v>4.007777777777778</v>
      </c>
      <c r="D174" s="46">
        <f>$N$17</f>
        <v>1050.2353451951008</v>
      </c>
      <c r="E174" s="46">
        <f>$N$21</f>
        <v>0.22605300000000011</v>
      </c>
      <c r="F174" s="46">
        <f>$N$22</f>
        <v>0.25411111111111107</v>
      </c>
      <c r="G174" s="48">
        <v>0</v>
      </c>
      <c r="H174" s="59">
        <f t="shared" si="31"/>
        <v>1054.7686148144494</v>
      </c>
    </row>
    <row r="175" spans="1:8" ht="15">
      <c r="A175" s="54" t="s">
        <v>127</v>
      </c>
      <c r="B175" s="47">
        <v>0</v>
      </c>
      <c r="C175" s="47">
        <v>0</v>
      </c>
      <c r="D175" s="46">
        <f>$N$26</f>
        <v>0.0353125</v>
      </c>
      <c r="E175" s="46">
        <f>$N$24</f>
        <v>58.864256999999995</v>
      </c>
      <c r="F175" s="47">
        <v>0</v>
      </c>
      <c r="G175" s="48">
        <v>0</v>
      </c>
      <c r="H175" s="59">
        <f t="shared" si="31"/>
        <v>58.8995695</v>
      </c>
    </row>
    <row r="176" spans="1:8" ht="15">
      <c r="A176" s="54" t="s">
        <v>130</v>
      </c>
      <c r="B176" s="46">
        <f>$N$30</f>
        <v>0.047768424483591594</v>
      </c>
      <c r="C176" s="46">
        <f>$N$31</f>
        <v>0.06444444444444444</v>
      </c>
      <c r="D176" s="46">
        <f>$N$32</f>
        <v>2.070222222222222</v>
      </c>
      <c r="E176" s="47">
        <v>0</v>
      </c>
      <c r="F176" s="46">
        <f>$N$28</f>
        <v>62.77303044325635</v>
      </c>
      <c r="G176" s="48">
        <v>0</v>
      </c>
      <c r="H176" s="59">
        <f t="shared" si="31"/>
        <v>64.95546553440661</v>
      </c>
    </row>
    <row r="177" spans="1:8" ht="15">
      <c r="A177" s="54" t="s">
        <v>128</v>
      </c>
      <c r="B177" s="49">
        <v>0</v>
      </c>
      <c r="C177" s="49">
        <v>0</v>
      </c>
      <c r="D177" s="49">
        <v>0</v>
      </c>
      <c r="E177" s="49">
        <v>0</v>
      </c>
      <c r="F177" s="49">
        <v>0</v>
      </c>
      <c r="G177" s="50">
        <f>$N$34</f>
        <v>18.10577596271</v>
      </c>
      <c r="H177" s="60">
        <f t="shared" si="31"/>
        <v>18.10577596271</v>
      </c>
    </row>
    <row r="178" spans="1:8" ht="15">
      <c r="A178" s="53" t="s">
        <v>129</v>
      </c>
      <c r="B178" s="55">
        <f aca="true" t="shared" si="32" ref="B178:H178">SUM(B172:B177)</f>
        <v>77.67809261355829</v>
      </c>
      <c r="C178" s="56">
        <f t="shared" si="32"/>
        <v>138.88790618458685</v>
      </c>
      <c r="D178" s="56">
        <f t="shared" si="32"/>
        <v>1056.1443029893799</v>
      </c>
      <c r="E178" s="56">
        <f t="shared" si="32"/>
        <v>59.090309999999995</v>
      </c>
      <c r="F178" s="56">
        <f t="shared" si="32"/>
        <v>63.04453446559339</v>
      </c>
      <c r="G178" s="57">
        <f t="shared" si="32"/>
        <v>18.127233746881462</v>
      </c>
      <c r="H178" s="61">
        <f t="shared" si="32"/>
        <v>1412.9723800000002</v>
      </c>
    </row>
    <row r="180" ht="15">
      <c r="A180" s="62">
        <v>2003</v>
      </c>
    </row>
    <row r="181" spans="1:8" ht="15">
      <c r="A181" s="52" t="s">
        <v>122</v>
      </c>
      <c r="B181" s="63" t="s">
        <v>124</v>
      </c>
      <c r="C181" s="63" t="s">
        <v>125</v>
      </c>
      <c r="D181" s="63" t="s">
        <v>126</v>
      </c>
      <c r="E181" s="63" t="s">
        <v>127</v>
      </c>
      <c r="F181" s="63" t="s">
        <v>130</v>
      </c>
      <c r="G181" s="65" t="s">
        <v>128</v>
      </c>
      <c r="H181" s="65" t="s">
        <v>129</v>
      </c>
    </row>
    <row r="182" spans="1:8" ht="15">
      <c r="A182" s="53" t="s">
        <v>123</v>
      </c>
      <c r="B182" s="64"/>
      <c r="C182" s="64"/>
      <c r="D182" s="64"/>
      <c r="E182" s="64"/>
      <c r="F182" s="64"/>
      <c r="G182" s="66"/>
      <c r="H182" s="66"/>
    </row>
    <row r="183" spans="1:8" ht="15">
      <c r="A183" s="54" t="s">
        <v>124</v>
      </c>
      <c r="B183" s="46">
        <f>$O$4</f>
        <v>78.1900318036737</v>
      </c>
      <c r="C183" s="46">
        <f>$O$6</f>
        <v>0.0013837053609330279</v>
      </c>
      <c r="D183" s="46">
        <f>$O$7</f>
        <v>0.5590452047018603</v>
      </c>
      <c r="E183" s="47">
        <v>0</v>
      </c>
      <c r="F183" s="46">
        <f>$O$8</f>
        <v>0.013187559256239267</v>
      </c>
      <c r="G183" s="51">
        <f>$O$9</f>
        <v>0.01838351408096737</v>
      </c>
      <c r="H183" s="58">
        <f aca="true" t="shared" si="33" ref="H183:H188">SUM(B183:G183)</f>
        <v>78.7820317870737</v>
      </c>
    </row>
    <row r="184" spans="1:8" ht="15">
      <c r="A184" s="54" t="s">
        <v>125</v>
      </c>
      <c r="B184" s="46">
        <f>$O$13</f>
        <v>0</v>
      </c>
      <c r="C184" s="46">
        <f>$O$11</f>
        <v>132.07711955567248</v>
      </c>
      <c r="D184" s="46">
        <f>$O$14</f>
        <v>3.150888888888889</v>
      </c>
      <c r="E184" s="47">
        <v>0</v>
      </c>
      <c r="F184" s="46">
        <f>$O$15</f>
        <v>0.002</v>
      </c>
      <c r="G184" s="48">
        <v>0</v>
      </c>
      <c r="H184" s="59">
        <f t="shared" si="33"/>
        <v>135.23000844456138</v>
      </c>
    </row>
    <row r="185" spans="1:8" ht="15">
      <c r="A185" s="54" t="s">
        <v>126</v>
      </c>
      <c r="B185" s="46">
        <f>$O$19</f>
        <v>0.0453277304596301</v>
      </c>
      <c r="C185" s="46">
        <f>$O$20</f>
        <v>4.007777777777778</v>
      </c>
      <c r="D185" s="46">
        <f>$O$17</f>
        <v>1050.7318384792293</v>
      </c>
      <c r="E185" s="46">
        <f>$O$21</f>
        <v>0.2260529999999999</v>
      </c>
      <c r="F185" s="46">
        <f>$O$22</f>
        <v>0.25411111111111107</v>
      </c>
      <c r="G185" s="48">
        <v>0</v>
      </c>
      <c r="H185" s="59">
        <f t="shared" si="33"/>
        <v>1055.265108098578</v>
      </c>
    </row>
    <row r="186" spans="1:8" ht="15">
      <c r="A186" s="54" t="s">
        <v>127</v>
      </c>
      <c r="B186" s="47">
        <v>0</v>
      </c>
      <c r="C186" s="47">
        <v>0</v>
      </c>
      <c r="D186" s="46">
        <f>$O$26</f>
        <v>0.0353125</v>
      </c>
      <c r="E186" s="46">
        <f>$O$24</f>
        <v>58.64526649999999</v>
      </c>
      <c r="F186" s="47">
        <v>0</v>
      </c>
      <c r="G186" s="48">
        <v>0</v>
      </c>
      <c r="H186" s="59">
        <f t="shared" si="33"/>
        <v>58.680578999999994</v>
      </c>
    </row>
    <row r="187" spans="1:8" ht="15">
      <c r="A187" s="54" t="s">
        <v>130</v>
      </c>
      <c r="B187" s="46">
        <f>$O$30</f>
        <v>0.047768424483591594</v>
      </c>
      <c r="C187" s="46">
        <f>$O$31</f>
        <v>0.06444444444444444</v>
      </c>
      <c r="D187" s="46">
        <f>$O$32</f>
        <v>2.070222222222222</v>
      </c>
      <c r="E187" s="47">
        <v>0</v>
      </c>
      <c r="F187" s="46">
        <f>$O$28</f>
        <v>64.77413311924118</v>
      </c>
      <c r="G187" s="48">
        <v>0</v>
      </c>
      <c r="H187" s="59">
        <f t="shared" si="33"/>
        <v>66.95656821039144</v>
      </c>
    </row>
    <row r="188" spans="1:8" ht="15">
      <c r="A188" s="54" t="s">
        <v>128</v>
      </c>
      <c r="B188" s="49">
        <v>0</v>
      </c>
      <c r="C188" s="49">
        <v>0</v>
      </c>
      <c r="D188" s="49">
        <v>0</v>
      </c>
      <c r="E188" s="49">
        <v>0</v>
      </c>
      <c r="F188" s="49">
        <v>0</v>
      </c>
      <c r="G188" s="50">
        <f>$O$34</f>
        <v>18.058084459395715</v>
      </c>
      <c r="H188" s="60">
        <f t="shared" si="33"/>
        <v>18.058084459395715</v>
      </c>
    </row>
    <row r="189" spans="1:8" ht="15">
      <c r="A189" s="53" t="s">
        <v>129</v>
      </c>
      <c r="B189" s="55">
        <f aca="true" t="shared" si="34" ref="B189:H189">SUM(B183:B188)</f>
        <v>78.28312795861693</v>
      </c>
      <c r="C189" s="56">
        <f t="shared" si="34"/>
        <v>136.15072548325563</v>
      </c>
      <c r="D189" s="56">
        <f t="shared" si="34"/>
        <v>1056.5473072950422</v>
      </c>
      <c r="E189" s="56">
        <f t="shared" si="34"/>
        <v>58.87131949999999</v>
      </c>
      <c r="F189" s="56">
        <f t="shared" si="34"/>
        <v>65.04343178960853</v>
      </c>
      <c r="G189" s="57">
        <f t="shared" si="34"/>
        <v>18.07646797347668</v>
      </c>
      <c r="H189" s="61">
        <f t="shared" si="34"/>
        <v>1412.9723800000004</v>
      </c>
    </row>
    <row r="191" ht="15">
      <c r="A191" s="62">
        <v>2004</v>
      </c>
    </row>
    <row r="192" spans="1:8" ht="15">
      <c r="A192" s="52" t="s">
        <v>122</v>
      </c>
      <c r="B192" s="63" t="s">
        <v>124</v>
      </c>
      <c r="C192" s="63" t="s">
        <v>125</v>
      </c>
      <c r="D192" s="63" t="s">
        <v>126</v>
      </c>
      <c r="E192" s="63" t="s">
        <v>127</v>
      </c>
      <c r="F192" s="63" t="s">
        <v>130</v>
      </c>
      <c r="G192" s="65" t="s">
        <v>128</v>
      </c>
      <c r="H192" s="65" t="s">
        <v>129</v>
      </c>
    </row>
    <row r="193" spans="1:8" ht="15">
      <c r="A193" s="53" t="s">
        <v>123</v>
      </c>
      <c r="B193" s="64"/>
      <c r="C193" s="64"/>
      <c r="D193" s="64"/>
      <c r="E193" s="64"/>
      <c r="F193" s="64"/>
      <c r="G193" s="66"/>
      <c r="H193" s="66"/>
    </row>
    <row r="194" spans="1:8" ht="15">
      <c r="A194" s="54" t="s">
        <v>124</v>
      </c>
      <c r="B194" s="46">
        <f>$P$4</f>
        <v>78.69516047219608</v>
      </c>
      <c r="C194" s="46">
        <f>$P$6</f>
        <v>0.001175682088775997</v>
      </c>
      <c r="D194" s="46">
        <f>$P$7</f>
        <v>0.47499955737751853</v>
      </c>
      <c r="E194" s="47">
        <v>0</v>
      </c>
      <c r="F194" s="46">
        <f>$P$8</f>
        <v>0.011204970111395726</v>
      </c>
      <c r="G194" s="51">
        <f>$P$9</f>
        <v>0.015619776322309672</v>
      </c>
      <c r="H194" s="58">
        <f aca="true" t="shared" si="35" ref="H194:H199">SUM(B194:G194)</f>
        <v>79.19816045809607</v>
      </c>
    </row>
    <row r="195" spans="1:8" ht="15">
      <c r="A195" s="54" t="s">
        <v>125</v>
      </c>
      <c r="B195" s="46">
        <f>$P$13</f>
        <v>0</v>
      </c>
      <c r="C195" s="46">
        <f>$P$11</f>
        <v>130.54015856431408</v>
      </c>
      <c r="D195" s="46">
        <f>$P$14</f>
        <v>3.150888888888889</v>
      </c>
      <c r="E195" s="47">
        <v>0</v>
      </c>
      <c r="F195" s="46">
        <f>$P$15</f>
        <v>0.002</v>
      </c>
      <c r="G195" s="48">
        <v>0</v>
      </c>
      <c r="H195" s="59">
        <f t="shared" si="35"/>
        <v>133.69304745320298</v>
      </c>
    </row>
    <row r="196" spans="1:8" ht="15">
      <c r="A196" s="54" t="s">
        <v>126</v>
      </c>
      <c r="B196" s="46">
        <f>$P$19</f>
        <v>0.0453277304596301</v>
      </c>
      <c r="C196" s="46">
        <f>$P$20</f>
        <v>4.007777777777778</v>
      </c>
      <c r="D196" s="46">
        <f>$P$17</f>
        <v>1050.1467714433793</v>
      </c>
      <c r="E196" s="46">
        <f>$P$21</f>
        <v>0.226053</v>
      </c>
      <c r="F196" s="46">
        <f>$P$22</f>
        <v>0.25411111111111107</v>
      </c>
      <c r="G196" s="48">
        <v>0</v>
      </c>
      <c r="H196" s="59">
        <f t="shared" si="35"/>
        <v>1054.680041062728</v>
      </c>
    </row>
    <row r="197" spans="1:8" ht="15">
      <c r="A197" s="54" t="s">
        <v>127</v>
      </c>
      <c r="B197" s="47">
        <v>0</v>
      </c>
      <c r="C197" s="47">
        <v>0</v>
      </c>
      <c r="D197" s="46">
        <f>$P$26</f>
        <v>0.0353125</v>
      </c>
      <c r="E197" s="46">
        <f>$P$24</f>
        <v>58.426275999999994</v>
      </c>
      <c r="F197" s="47">
        <v>0</v>
      </c>
      <c r="G197" s="48">
        <v>0</v>
      </c>
      <c r="H197" s="59">
        <f t="shared" si="35"/>
        <v>58.4615885</v>
      </c>
    </row>
    <row r="198" spans="1:8" ht="15">
      <c r="A198" s="54" t="s">
        <v>130</v>
      </c>
      <c r="B198" s="46">
        <f>$P$30</f>
        <v>0.047768424483591594</v>
      </c>
      <c r="C198" s="46">
        <f>$P$31</f>
        <v>0.06444444444444444</v>
      </c>
      <c r="D198" s="46">
        <f>$P$32</f>
        <v>2.070222222222222</v>
      </c>
      <c r="E198" s="47">
        <v>0</v>
      </c>
      <c r="F198" s="46">
        <f>$P$28</f>
        <v>66.77512441381361</v>
      </c>
      <c r="G198" s="48">
        <v>0</v>
      </c>
      <c r="H198" s="59">
        <f t="shared" si="35"/>
        <v>68.95755950496387</v>
      </c>
    </row>
    <row r="199" spans="1:8" ht="15">
      <c r="A199" s="54" t="s">
        <v>128</v>
      </c>
      <c r="B199" s="49">
        <v>0</v>
      </c>
      <c r="C199" s="49">
        <v>0</v>
      </c>
      <c r="D199" s="49">
        <v>0</v>
      </c>
      <c r="E199" s="49">
        <v>0</v>
      </c>
      <c r="F199" s="49">
        <v>0</v>
      </c>
      <c r="G199" s="50">
        <f>$P$34</f>
        <v>17.981983021009256</v>
      </c>
      <c r="H199" s="60">
        <f t="shared" si="35"/>
        <v>17.981983021009256</v>
      </c>
    </row>
    <row r="200" spans="1:8" ht="15">
      <c r="A200" s="53" t="s">
        <v>129</v>
      </c>
      <c r="B200" s="55">
        <f aca="true" t="shared" si="36" ref="B200:H200">SUM(B194:B199)</f>
        <v>78.7882566271393</v>
      </c>
      <c r="C200" s="56">
        <f t="shared" si="36"/>
        <v>134.6135564686251</v>
      </c>
      <c r="D200" s="56">
        <f t="shared" si="36"/>
        <v>1055.8781946118677</v>
      </c>
      <c r="E200" s="56">
        <f t="shared" si="36"/>
        <v>58.652328999999995</v>
      </c>
      <c r="F200" s="56">
        <f t="shared" si="36"/>
        <v>67.04244049503612</v>
      </c>
      <c r="G200" s="57">
        <f t="shared" si="36"/>
        <v>17.997602797331567</v>
      </c>
      <c r="H200" s="61">
        <f t="shared" si="36"/>
        <v>1412.9723800000002</v>
      </c>
    </row>
    <row r="202" ht="15">
      <c r="A202" s="62">
        <v>2005</v>
      </c>
    </row>
    <row r="203" spans="1:8" ht="15">
      <c r="A203" s="52" t="s">
        <v>122</v>
      </c>
      <c r="B203" s="63" t="s">
        <v>124</v>
      </c>
      <c r="C203" s="63" t="s">
        <v>125</v>
      </c>
      <c r="D203" s="63" t="s">
        <v>126</v>
      </c>
      <c r="E203" s="63" t="s">
        <v>127</v>
      </c>
      <c r="F203" s="63" t="s">
        <v>130</v>
      </c>
      <c r="G203" s="65" t="s">
        <v>128</v>
      </c>
      <c r="H203" s="65" t="s">
        <v>129</v>
      </c>
    </row>
    <row r="204" spans="1:8" ht="15">
      <c r="A204" s="53" t="s">
        <v>123</v>
      </c>
      <c r="B204" s="64"/>
      <c r="C204" s="64"/>
      <c r="D204" s="64"/>
      <c r="E204" s="64"/>
      <c r="F204" s="64"/>
      <c r="G204" s="66"/>
      <c r="H204" s="66"/>
    </row>
    <row r="205" spans="1:8" ht="15">
      <c r="A205" s="54" t="s">
        <v>124</v>
      </c>
      <c r="B205" s="46">
        <f>$Q$4</f>
        <v>79.10955037792749</v>
      </c>
      <c r="C205" s="46">
        <f>$Q$6</f>
        <v>0.0008297557485427398</v>
      </c>
      <c r="D205" s="46">
        <f>$Q$7</f>
        <v>0.3352382562020535</v>
      </c>
      <c r="E205" s="47">
        <v>0</v>
      </c>
      <c r="F205" s="46">
        <f>$Q$8</f>
        <v>0.007908080297335909</v>
      </c>
      <c r="G205" s="51">
        <f>$Q$9</f>
        <v>0.011023897802067828</v>
      </c>
      <c r="H205" s="58">
        <f aca="true" t="shared" si="37" ref="H205:H210">SUM(B205:G205)</f>
        <v>79.46455036797748</v>
      </c>
    </row>
    <row r="206" spans="1:8" ht="15">
      <c r="A206" s="54" t="s">
        <v>125</v>
      </c>
      <c r="B206" s="46">
        <f>$Q$13</f>
        <v>0</v>
      </c>
      <c r="C206" s="46">
        <f>$Q$11</f>
        <v>127.60326652448973</v>
      </c>
      <c r="D206" s="46">
        <f>$Q$14</f>
        <v>3.150888888888889</v>
      </c>
      <c r="E206" s="47">
        <v>0</v>
      </c>
      <c r="F206" s="46">
        <f>$Q$15</f>
        <v>0.002</v>
      </c>
      <c r="G206" s="48">
        <v>0</v>
      </c>
      <c r="H206" s="59">
        <f t="shared" si="37"/>
        <v>130.75615541337862</v>
      </c>
    </row>
    <row r="207" spans="1:8" ht="15">
      <c r="A207" s="54" t="s">
        <v>126</v>
      </c>
      <c r="B207" s="46">
        <f>$Q$19</f>
        <v>0.0453277304596301</v>
      </c>
      <c r="C207" s="46">
        <f>$Q$20</f>
        <v>4.007777777777778</v>
      </c>
      <c r="D207" s="46">
        <f>$Q$17</f>
        <v>1051.135762287202</v>
      </c>
      <c r="E207" s="46">
        <f>$Q$21</f>
        <v>0.226053</v>
      </c>
      <c r="F207" s="46">
        <f>$Q$22</f>
        <v>0.25411111111111107</v>
      </c>
      <c r="G207" s="48">
        <v>0</v>
      </c>
      <c r="H207" s="59">
        <f t="shared" si="37"/>
        <v>1055.6690319065506</v>
      </c>
    </row>
    <row r="208" spans="1:8" ht="15">
      <c r="A208" s="54" t="s">
        <v>127</v>
      </c>
      <c r="B208" s="47">
        <v>0</v>
      </c>
      <c r="C208" s="47">
        <v>0</v>
      </c>
      <c r="D208" s="46">
        <f>$Q$26</f>
        <v>0.0353125</v>
      </c>
      <c r="E208" s="46">
        <f>$Q$24</f>
        <v>58.2072855</v>
      </c>
      <c r="F208" s="47">
        <v>0</v>
      </c>
      <c r="G208" s="48">
        <v>0</v>
      </c>
      <c r="H208" s="59">
        <f t="shared" si="37"/>
        <v>58.242598</v>
      </c>
    </row>
    <row r="209" spans="1:8" ht="15">
      <c r="A209" s="54" t="s">
        <v>130</v>
      </c>
      <c r="B209" s="46">
        <f>$Q$30</f>
        <v>0.047768424483591594</v>
      </c>
      <c r="C209" s="46">
        <f>$Q$31</f>
        <v>0.06444444444444444</v>
      </c>
      <c r="D209" s="46">
        <f>$Q$32</f>
        <v>2.070222222222222</v>
      </c>
      <c r="E209" s="47">
        <v>0</v>
      </c>
      <c r="F209" s="46">
        <f>$Q$28</f>
        <v>68.77677285872065</v>
      </c>
      <c r="G209" s="48">
        <v>0</v>
      </c>
      <c r="H209" s="59">
        <f t="shared" si="37"/>
        <v>70.9592079498709</v>
      </c>
    </row>
    <row r="210" spans="1:8" ht="15">
      <c r="A210" s="54" t="s">
        <v>128</v>
      </c>
      <c r="B210" s="49">
        <v>0</v>
      </c>
      <c r="C210" s="49">
        <v>0</v>
      </c>
      <c r="D210" s="49">
        <v>0</v>
      </c>
      <c r="E210" s="49">
        <v>0</v>
      </c>
      <c r="F210" s="49">
        <v>0</v>
      </c>
      <c r="G210" s="50">
        <f>$Q$34</f>
        <v>17.880836362222443</v>
      </c>
      <c r="H210" s="60">
        <f t="shared" si="37"/>
        <v>17.880836362222443</v>
      </c>
    </row>
    <row r="211" spans="1:8" ht="15">
      <c r="A211" s="53" t="s">
        <v>129</v>
      </c>
      <c r="B211" s="55">
        <f aca="true" t="shared" si="38" ref="B211:H211">SUM(B205:B210)</f>
        <v>79.20264653287072</v>
      </c>
      <c r="C211" s="56">
        <f t="shared" si="38"/>
        <v>131.67631850246048</v>
      </c>
      <c r="D211" s="56">
        <f t="shared" si="38"/>
        <v>1056.727424154515</v>
      </c>
      <c r="E211" s="56">
        <f t="shared" si="38"/>
        <v>58.4333385</v>
      </c>
      <c r="F211" s="56">
        <f t="shared" si="38"/>
        <v>69.0407920501291</v>
      </c>
      <c r="G211" s="57">
        <f t="shared" si="38"/>
        <v>17.89186026002451</v>
      </c>
      <c r="H211" s="61">
        <f t="shared" si="38"/>
        <v>1412.9723800000002</v>
      </c>
    </row>
    <row r="213" ht="15">
      <c r="A213" s="62">
        <v>2006</v>
      </c>
    </row>
    <row r="214" spans="1:8" ht="15">
      <c r="A214" s="52" t="s">
        <v>122</v>
      </c>
      <c r="B214" s="63" t="s">
        <v>124</v>
      </c>
      <c r="C214" s="63" t="s">
        <v>125</v>
      </c>
      <c r="D214" s="63" t="s">
        <v>126</v>
      </c>
      <c r="E214" s="63" t="s">
        <v>127</v>
      </c>
      <c r="F214" s="63" t="s">
        <v>130</v>
      </c>
      <c r="G214" s="65" t="s">
        <v>128</v>
      </c>
      <c r="H214" s="65" t="s">
        <v>129</v>
      </c>
    </row>
    <row r="215" spans="1:8" ht="15">
      <c r="A215" s="53" t="s">
        <v>123</v>
      </c>
      <c r="B215" s="64"/>
      <c r="C215" s="64"/>
      <c r="D215" s="64"/>
      <c r="E215" s="64"/>
      <c r="F215" s="64"/>
      <c r="G215" s="66"/>
      <c r="H215" s="66"/>
    </row>
    <row r="216" spans="1:8" ht="15">
      <c r="A216" s="54" t="s">
        <v>124</v>
      </c>
      <c r="B216" s="46">
        <f>$R$4</f>
        <v>79.37456022032784</v>
      </c>
      <c r="C216" s="46">
        <f>$R$6</f>
        <v>0.001416428122806239</v>
      </c>
      <c r="D216" s="46">
        <f>$R$7</f>
        <v>0.5722658683101043</v>
      </c>
      <c r="E216" s="47">
        <v>0</v>
      </c>
      <c r="F216" s="46">
        <f>$R$8</f>
        <v>0.013499427211234972</v>
      </c>
      <c r="G216" s="51">
        <f>$R$9</f>
        <v>0.018818259345854314</v>
      </c>
      <c r="H216" s="58">
        <f aca="true" t="shared" si="39" ref="H216:H221">SUM(B216:G216)</f>
        <v>79.98056020331782</v>
      </c>
    </row>
    <row r="217" spans="1:8" ht="15">
      <c r="A217" s="54" t="s">
        <v>125</v>
      </c>
      <c r="B217" s="46">
        <f>$R$13</f>
        <v>0</v>
      </c>
      <c r="C217" s="46">
        <f>$R$11</f>
        <v>123.36590818530811</v>
      </c>
      <c r="D217" s="46">
        <f>$R$14</f>
        <v>3.150888888888889</v>
      </c>
      <c r="E217" s="47">
        <v>0</v>
      </c>
      <c r="F217" s="46">
        <f>$R$15</f>
        <v>0.002</v>
      </c>
      <c r="G217" s="48">
        <v>0</v>
      </c>
      <c r="H217" s="59">
        <f t="shared" si="39"/>
        <v>126.518797074197</v>
      </c>
    </row>
    <row r="218" spans="1:8" ht="15">
      <c r="A218" s="54" t="s">
        <v>126</v>
      </c>
      <c r="B218" s="46">
        <f>$R$19</f>
        <v>0.0453277304596301</v>
      </c>
      <c r="C218" s="46">
        <f>$R$20</f>
        <v>4.007777777777778</v>
      </c>
      <c r="D218" s="46">
        <f>$R$17</f>
        <v>1053.2065721560748</v>
      </c>
      <c r="E218" s="46">
        <f>$R$21</f>
        <v>0.226053</v>
      </c>
      <c r="F218" s="46">
        <f>$R$22</f>
        <v>0.25411111111111107</v>
      </c>
      <c r="G218" s="48">
        <v>0</v>
      </c>
      <c r="H218" s="59">
        <f t="shared" si="39"/>
        <v>1057.7398417754234</v>
      </c>
    </row>
    <row r="219" spans="1:8" ht="15">
      <c r="A219" s="54" t="s">
        <v>127</v>
      </c>
      <c r="B219" s="47">
        <v>0</v>
      </c>
      <c r="C219" s="47">
        <v>0</v>
      </c>
      <c r="D219" s="46">
        <f>$R$26</f>
        <v>0.0353125</v>
      </c>
      <c r="E219" s="46">
        <f>$R$24</f>
        <v>57.988294999999994</v>
      </c>
      <c r="F219" s="47">
        <v>0</v>
      </c>
      <c r="G219" s="48">
        <v>0</v>
      </c>
      <c r="H219" s="59">
        <f t="shared" si="39"/>
        <v>58.0236075</v>
      </c>
    </row>
    <row r="220" spans="1:8" ht="15">
      <c r="A220" s="54" t="s">
        <v>130</v>
      </c>
      <c r="B220" s="46">
        <f>$R$30</f>
        <v>0.047768424483591594</v>
      </c>
      <c r="C220" s="46">
        <f>$R$31</f>
        <v>0.06444444444444444</v>
      </c>
      <c r="D220" s="46">
        <f>$R$32</f>
        <v>2.070222222222222</v>
      </c>
      <c r="E220" s="47">
        <v>0</v>
      </c>
      <c r="F220" s="46">
        <f>$R$28</f>
        <v>70.7739771852637</v>
      </c>
      <c r="G220" s="48">
        <v>0</v>
      </c>
      <c r="H220" s="59">
        <f t="shared" si="39"/>
        <v>72.95641227641396</v>
      </c>
    </row>
    <row r="221" spans="1:8" ht="15">
      <c r="A221" s="54" t="s">
        <v>128</v>
      </c>
      <c r="B221" s="49">
        <v>0</v>
      </c>
      <c r="C221" s="49">
        <v>0</v>
      </c>
      <c r="D221" s="49">
        <v>0</v>
      </c>
      <c r="E221" s="49">
        <v>0</v>
      </c>
      <c r="F221" s="49">
        <v>0</v>
      </c>
      <c r="G221" s="50">
        <f>$R$34</f>
        <v>17.753161170647907</v>
      </c>
      <c r="H221" s="60">
        <f t="shared" si="39"/>
        <v>17.753161170647907</v>
      </c>
    </row>
    <row r="222" spans="1:8" ht="15">
      <c r="A222" s="53" t="s">
        <v>129</v>
      </c>
      <c r="B222" s="55">
        <f aca="true" t="shared" si="40" ref="B222:H222">SUM(B216:B221)</f>
        <v>79.46765637527106</v>
      </c>
      <c r="C222" s="56">
        <f t="shared" si="40"/>
        <v>127.43954683565315</v>
      </c>
      <c r="D222" s="56">
        <f t="shared" si="40"/>
        <v>1059.0352616354958</v>
      </c>
      <c r="E222" s="56">
        <f t="shared" si="40"/>
        <v>58.214347999999994</v>
      </c>
      <c r="F222" s="56">
        <f t="shared" si="40"/>
        <v>71.04358772358604</v>
      </c>
      <c r="G222" s="57">
        <f t="shared" si="40"/>
        <v>17.77197942999376</v>
      </c>
      <c r="H222" s="61">
        <f t="shared" si="40"/>
        <v>1412.97238</v>
      </c>
    </row>
    <row r="224" ht="15">
      <c r="A224" s="62">
        <v>2007</v>
      </c>
    </row>
    <row r="225" spans="1:8" ht="15">
      <c r="A225" s="52" t="s">
        <v>122</v>
      </c>
      <c r="B225" s="63" t="s">
        <v>124</v>
      </c>
      <c r="C225" s="63" t="s">
        <v>125</v>
      </c>
      <c r="D225" s="63" t="s">
        <v>126</v>
      </c>
      <c r="E225" s="63" t="s">
        <v>127</v>
      </c>
      <c r="F225" s="63" t="s">
        <v>130</v>
      </c>
      <c r="G225" s="65" t="s">
        <v>128</v>
      </c>
      <c r="H225" s="65" t="s">
        <v>129</v>
      </c>
    </row>
    <row r="226" spans="1:8" ht="15">
      <c r="A226" s="53" t="s">
        <v>123</v>
      </c>
      <c r="B226" s="64"/>
      <c r="C226" s="64"/>
      <c r="D226" s="64"/>
      <c r="E226" s="64"/>
      <c r="F226" s="64"/>
      <c r="G226" s="66"/>
      <c r="H226" s="66"/>
    </row>
    <row r="227" spans="1:8" ht="15">
      <c r="A227" s="54" t="s">
        <v>124</v>
      </c>
      <c r="B227" s="46">
        <f>$S$4</f>
        <v>79.89064784304122</v>
      </c>
      <c r="C227" s="46">
        <f>$S$6</f>
        <v>0.0011336099661872732</v>
      </c>
      <c r="D227" s="46">
        <f>$S$7</f>
        <v>0.45800156123692753</v>
      </c>
      <c r="E227" s="47">
        <v>0</v>
      </c>
      <c r="F227" s="46">
        <f>$S$8</f>
        <v>0.010803997024682788</v>
      </c>
      <c r="G227" s="51">
        <f>$S$9</f>
        <v>0.015060818122202344</v>
      </c>
      <c r="H227" s="58">
        <f aca="true" t="shared" si="41" ref="H227:H232">SUM(B227:G227)</f>
        <v>80.37564782939123</v>
      </c>
    </row>
    <row r="228" spans="1:8" ht="15">
      <c r="A228" s="54" t="s">
        <v>125</v>
      </c>
      <c r="B228" s="46">
        <f>$S$13</f>
        <v>0</v>
      </c>
      <c r="C228" s="46">
        <f>$S$11</f>
        <v>121.02898459139196</v>
      </c>
      <c r="D228" s="46">
        <f>$S$14</f>
        <v>3.150888888888889</v>
      </c>
      <c r="E228" s="47">
        <v>0</v>
      </c>
      <c r="F228" s="46">
        <f>$S$15</f>
        <v>0.002</v>
      </c>
      <c r="G228" s="48">
        <v>0</v>
      </c>
      <c r="H228" s="59">
        <f t="shared" si="41"/>
        <v>124.18187348028084</v>
      </c>
    </row>
    <row r="229" spans="1:8" ht="15">
      <c r="A229" s="54" t="s">
        <v>126</v>
      </c>
      <c r="B229" s="46">
        <f>$S$19</f>
        <v>0.0453277304596301</v>
      </c>
      <c r="C229" s="46">
        <f>$S$20</f>
        <v>4.007777777777778</v>
      </c>
      <c r="D229" s="46">
        <f>$S$17</f>
        <v>1053.5045385566182</v>
      </c>
      <c r="E229" s="46">
        <f>$S$21</f>
        <v>0.22605500000000006</v>
      </c>
      <c r="F229" s="46">
        <f>$S$22</f>
        <v>0.25411111111111107</v>
      </c>
      <c r="G229" s="48">
        <v>0</v>
      </c>
      <c r="H229" s="59">
        <f t="shared" si="41"/>
        <v>1058.0378101759668</v>
      </c>
    </row>
    <row r="230" spans="1:8" ht="15">
      <c r="A230" s="54" t="s">
        <v>127</v>
      </c>
      <c r="B230" s="47">
        <v>0</v>
      </c>
      <c r="C230" s="47">
        <v>0</v>
      </c>
      <c r="D230" s="46">
        <f>$S$26</f>
        <v>0.0353125</v>
      </c>
      <c r="E230" s="46">
        <f>$S$24</f>
        <v>57.769302499999995</v>
      </c>
      <c r="F230" s="47">
        <v>0</v>
      </c>
      <c r="G230" s="48">
        <v>0</v>
      </c>
      <c r="H230" s="59">
        <f t="shared" si="41"/>
        <v>57.804615</v>
      </c>
    </row>
    <row r="231" spans="1:8" ht="15">
      <c r="A231" s="54" t="s">
        <v>130</v>
      </c>
      <c r="B231" s="46">
        <f>$S$30</f>
        <v>0.047768424483591594</v>
      </c>
      <c r="C231" s="46">
        <f>$S$31</f>
        <v>0.06444444444444444</v>
      </c>
      <c r="D231" s="46">
        <f>$S$32</f>
        <v>2.070222222222222</v>
      </c>
      <c r="E231" s="47">
        <v>0</v>
      </c>
      <c r="F231" s="46">
        <f>$S$28</f>
        <v>72.77532490035696</v>
      </c>
      <c r="G231" s="48">
        <v>0</v>
      </c>
      <c r="H231" s="59">
        <f t="shared" si="41"/>
        <v>74.95775999150722</v>
      </c>
    </row>
    <row r="232" spans="1:8" ht="15">
      <c r="A232" s="54" t="s">
        <v>128</v>
      </c>
      <c r="B232" s="49">
        <v>0</v>
      </c>
      <c r="C232" s="49">
        <v>0</v>
      </c>
      <c r="D232" s="49">
        <v>0</v>
      </c>
      <c r="E232" s="49">
        <v>0</v>
      </c>
      <c r="F232" s="49">
        <v>0</v>
      </c>
      <c r="G232" s="50">
        <f>$S$34</f>
        <v>17.61467352285403</v>
      </c>
      <c r="H232" s="60">
        <f t="shared" si="41"/>
        <v>17.61467352285403</v>
      </c>
    </row>
    <row r="233" spans="1:8" ht="15">
      <c r="A233" s="53" t="s">
        <v>129</v>
      </c>
      <c r="B233" s="55">
        <f aca="true" t="shared" si="42" ref="B233:H233">SUM(B227:B232)</f>
        <v>79.98374399798445</v>
      </c>
      <c r="C233" s="56">
        <f t="shared" si="42"/>
        <v>125.10234042358037</v>
      </c>
      <c r="D233" s="56">
        <f t="shared" si="42"/>
        <v>1059.218963728966</v>
      </c>
      <c r="E233" s="56">
        <f t="shared" si="42"/>
        <v>57.9953575</v>
      </c>
      <c r="F233" s="56">
        <f t="shared" si="42"/>
        <v>73.04224000849275</v>
      </c>
      <c r="G233" s="57">
        <f t="shared" si="42"/>
        <v>17.62973434097623</v>
      </c>
      <c r="H233" s="61">
        <f t="shared" si="42"/>
        <v>1412.97238</v>
      </c>
    </row>
    <row r="235" ht="15">
      <c r="A235" s="62">
        <v>2008</v>
      </c>
    </row>
    <row r="236" spans="1:8" ht="15">
      <c r="A236" s="52" t="s">
        <v>122</v>
      </c>
      <c r="B236" s="63" t="s">
        <v>124</v>
      </c>
      <c r="C236" s="63" t="s">
        <v>125</v>
      </c>
      <c r="D236" s="63" t="s">
        <v>126</v>
      </c>
      <c r="E236" s="63" t="s">
        <v>127</v>
      </c>
      <c r="F236" s="63" t="s">
        <v>130</v>
      </c>
      <c r="G236" s="65" t="s">
        <v>128</v>
      </c>
      <c r="H236" s="65" t="s">
        <v>129</v>
      </c>
    </row>
    <row r="237" spans="1:8" ht="15">
      <c r="A237" s="53" t="s">
        <v>123</v>
      </c>
      <c r="B237" s="64"/>
      <c r="C237" s="64"/>
      <c r="D237" s="64"/>
      <c r="E237" s="64"/>
      <c r="F237" s="64"/>
      <c r="G237" s="66"/>
      <c r="H237" s="66"/>
    </row>
    <row r="238" spans="1:8" ht="15">
      <c r="A238" s="54" t="s">
        <v>124</v>
      </c>
      <c r="B238" s="46">
        <f>$T$4</f>
        <v>80.28582106474666</v>
      </c>
      <c r="C238" s="46">
        <f>$T$6</f>
        <v>0.0012902117554841632</v>
      </c>
      <c r="D238" s="46">
        <f>$T$7</f>
        <v>0.5212718800677546</v>
      </c>
      <c r="E238" s="47">
        <v>0</v>
      </c>
      <c r="F238" s="46">
        <f>$T$8</f>
        <v>0.01229650795532866</v>
      </c>
      <c r="G238" s="51">
        <f>$T$9</f>
        <v>0.017141384751432454</v>
      </c>
      <c r="H238" s="58">
        <f aca="true" t="shared" si="43" ref="H238:H243">SUM(B238:G238)</f>
        <v>80.83782104927666</v>
      </c>
    </row>
    <row r="239" spans="1:8" ht="15">
      <c r="A239" s="54" t="s">
        <v>125</v>
      </c>
      <c r="B239" s="46">
        <f>$T$13</f>
        <v>0</v>
      </c>
      <c r="C239" s="46">
        <f>$T$11</f>
        <v>123.09184128750283</v>
      </c>
      <c r="D239" s="46">
        <f>$T$14</f>
        <v>3.150888888888889</v>
      </c>
      <c r="E239" s="47">
        <v>0</v>
      </c>
      <c r="F239" s="46">
        <f>$T$15</f>
        <v>0.002</v>
      </c>
      <c r="G239" s="48">
        <v>0</v>
      </c>
      <c r="H239" s="59">
        <f t="shared" si="43"/>
        <v>126.24473017639171</v>
      </c>
    </row>
    <row r="240" spans="1:8" ht="15">
      <c r="A240" s="54" t="s">
        <v>126</v>
      </c>
      <c r="B240" s="46">
        <f>$T$19</f>
        <v>0.0453277304596301</v>
      </c>
      <c r="C240" s="46">
        <f>$T$20</f>
        <v>4.007777777777778</v>
      </c>
      <c r="D240" s="46">
        <f>$T$17</f>
        <v>1049.3657784405964</v>
      </c>
      <c r="E240" s="46">
        <f>$T$21</f>
        <v>0</v>
      </c>
      <c r="F240" s="46">
        <f>$T$22</f>
        <v>0.25411111111111107</v>
      </c>
      <c r="G240" s="48">
        <v>0</v>
      </c>
      <c r="H240" s="59">
        <f t="shared" si="43"/>
        <v>1053.672995059945</v>
      </c>
    </row>
    <row r="241" spans="1:8" ht="15">
      <c r="A241" s="54" t="s">
        <v>127</v>
      </c>
      <c r="B241" s="47">
        <v>0</v>
      </c>
      <c r="C241" s="47">
        <v>0</v>
      </c>
      <c r="D241" s="46">
        <f>$T$26</f>
        <v>0.02825</v>
      </c>
      <c r="E241" s="46">
        <f>$T$24</f>
        <v>57.776365</v>
      </c>
      <c r="F241" s="47">
        <v>0</v>
      </c>
      <c r="G241" s="48">
        <v>0</v>
      </c>
      <c r="H241" s="59">
        <f t="shared" si="43"/>
        <v>57.804615</v>
      </c>
    </row>
    <row r="242" spans="1:8" ht="15">
      <c r="A242" s="54" t="s">
        <v>130</v>
      </c>
      <c r="B242" s="46">
        <f>$T$30</f>
        <v>0.047768424483591594</v>
      </c>
      <c r="C242" s="46">
        <f>$T$31</f>
        <v>0.06444444444444444</v>
      </c>
      <c r="D242" s="46">
        <f>$T$32</f>
        <v>2.070222222222222</v>
      </c>
      <c r="E242" s="47">
        <v>0</v>
      </c>
      <c r="F242" s="46">
        <f>$T$28</f>
        <v>74.77457864489165</v>
      </c>
      <c r="G242" s="48">
        <v>0</v>
      </c>
      <c r="H242" s="59">
        <f t="shared" si="43"/>
        <v>76.9570137360419</v>
      </c>
    </row>
    <row r="243" spans="1:8" ht="15">
      <c r="A243" s="54" t="s">
        <v>128</v>
      </c>
      <c r="B243" s="49">
        <v>0</v>
      </c>
      <c r="C243" s="49">
        <v>0</v>
      </c>
      <c r="D243" s="49">
        <v>0</v>
      </c>
      <c r="E243" s="49">
        <v>0</v>
      </c>
      <c r="F243" s="49">
        <v>0</v>
      </c>
      <c r="G243" s="50">
        <f>$T$34</f>
        <v>17.455204978344785</v>
      </c>
      <c r="H243" s="60">
        <f t="shared" si="43"/>
        <v>17.455204978344785</v>
      </c>
    </row>
    <row r="244" spans="1:8" ht="15">
      <c r="A244" s="53" t="s">
        <v>129</v>
      </c>
      <c r="B244" s="55">
        <f aca="true" t="shared" si="44" ref="B244:H244">SUM(B238:B243)</f>
        <v>80.37891721968988</v>
      </c>
      <c r="C244" s="56">
        <f t="shared" si="44"/>
        <v>127.16535372148054</v>
      </c>
      <c r="D244" s="56">
        <f t="shared" si="44"/>
        <v>1055.1364114317753</v>
      </c>
      <c r="E244" s="56">
        <f t="shared" si="44"/>
        <v>57.776365</v>
      </c>
      <c r="F244" s="56">
        <f t="shared" si="44"/>
        <v>75.04298626395808</v>
      </c>
      <c r="G244" s="57">
        <f t="shared" si="44"/>
        <v>17.472346363096218</v>
      </c>
      <c r="H244" s="61">
        <f t="shared" si="44"/>
        <v>1412.97238</v>
      </c>
    </row>
    <row r="246" ht="15">
      <c r="A246" s="62">
        <v>2009</v>
      </c>
    </row>
    <row r="247" spans="1:8" ht="15">
      <c r="A247" s="52" t="s">
        <v>122</v>
      </c>
      <c r="B247" s="63" t="s">
        <v>124</v>
      </c>
      <c r="C247" s="63" t="s">
        <v>125</v>
      </c>
      <c r="D247" s="63" t="s">
        <v>126</v>
      </c>
      <c r="E247" s="63" t="s">
        <v>127</v>
      </c>
      <c r="F247" s="63" t="s">
        <v>130</v>
      </c>
      <c r="G247" s="65" t="s">
        <v>128</v>
      </c>
      <c r="H247" s="65" t="s">
        <v>129</v>
      </c>
    </row>
    <row r="248" spans="1:8" ht="15">
      <c r="A248" s="53" t="s">
        <v>123</v>
      </c>
      <c r="B248" s="64"/>
      <c r="C248" s="64"/>
      <c r="D248" s="64"/>
      <c r="E248" s="64"/>
      <c r="F248" s="64"/>
      <c r="G248" s="66"/>
      <c r="H248" s="66"/>
    </row>
    <row r="249" spans="1:8" ht="15">
      <c r="A249" s="54" t="s">
        <v>124</v>
      </c>
      <c r="B249" s="46">
        <f>$U$4</f>
        <v>80.74753991766185</v>
      </c>
      <c r="C249" s="46">
        <f>$U$6</f>
        <v>0.0006754912996117153</v>
      </c>
      <c r="D249" s="46">
        <f>$U$7</f>
        <v>0.27291227057985973</v>
      </c>
      <c r="E249" s="47">
        <v>0</v>
      </c>
      <c r="F249" s="46">
        <f>$U$8</f>
        <v>0.00643784565140145</v>
      </c>
      <c r="G249" s="51">
        <f>$U$9</f>
        <v>0.008974384409127074</v>
      </c>
      <c r="H249" s="58">
        <f aca="true" t="shared" si="45" ref="H249:H254">SUM(B249:G249)</f>
        <v>81.03653990960187</v>
      </c>
    </row>
    <row r="250" spans="1:8" ht="15">
      <c r="A250" s="54" t="s">
        <v>125</v>
      </c>
      <c r="B250" s="46">
        <f>$U$13</f>
        <v>0</v>
      </c>
      <c r="C250" s="46">
        <f>$U$11</f>
        <v>124.15508364473631</v>
      </c>
      <c r="D250" s="46">
        <f>$U$14</f>
        <v>3.150888888888889</v>
      </c>
      <c r="E250" s="47">
        <v>0</v>
      </c>
      <c r="F250" s="46">
        <f>$U$15</f>
        <v>0.002</v>
      </c>
      <c r="G250" s="48">
        <v>0</v>
      </c>
      <c r="H250" s="59">
        <f t="shared" si="45"/>
        <v>127.30797253362519</v>
      </c>
    </row>
    <row r="251" spans="1:8" ht="15">
      <c r="A251" s="54" t="s">
        <v>126</v>
      </c>
      <c r="B251" s="46">
        <f>$U$19</f>
        <v>0.0453277304596301</v>
      </c>
      <c r="C251" s="46">
        <f>$U$20</f>
        <v>4.007777777777778</v>
      </c>
      <c r="D251" s="46">
        <f>$U$17</f>
        <v>1046.2276808588465</v>
      </c>
      <c r="E251" s="46">
        <f>$U$21</f>
        <v>0</v>
      </c>
      <c r="F251" s="46">
        <f>$U$22</f>
        <v>0.25411111111111107</v>
      </c>
      <c r="G251" s="48">
        <v>0</v>
      </c>
      <c r="H251" s="59">
        <f t="shared" si="45"/>
        <v>1050.534897478195</v>
      </c>
    </row>
    <row r="252" spans="1:8" ht="15">
      <c r="A252" s="54" t="s">
        <v>127</v>
      </c>
      <c r="B252" s="47">
        <v>0</v>
      </c>
      <c r="C252" s="47">
        <v>0</v>
      </c>
      <c r="D252" s="46">
        <f>$U$26</f>
        <v>0.0211875</v>
      </c>
      <c r="E252" s="46">
        <f>$U$24</f>
        <v>57.77989624999999</v>
      </c>
      <c r="F252" s="47">
        <v>0</v>
      </c>
      <c r="G252" s="48">
        <v>0</v>
      </c>
      <c r="H252" s="59">
        <f t="shared" si="45"/>
        <v>57.80108375</v>
      </c>
    </row>
    <row r="253" spans="1:8" ht="15">
      <c r="A253" s="54" t="s">
        <v>130</v>
      </c>
      <c r="B253" s="46">
        <f>$U$30</f>
        <v>0.047768424483591594</v>
      </c>
      <c r="C253" s="46">
        <f>$U$31</f>
        <v>0.06444444444444444</v>
      </c>
      <c r="D253" s="46">
        <f>$U$32</f>
        <v>2.070222222222222</v>
      </c>
      <c r="E253" s="47">
        <v>0</v>
      </c>
      <c r="F253" s="46">
        <f>$U$28</f>
        <v>76.8275079760436</v>
      </c>
      <c r="G253" s="48">
        <v>0</v>
      </c>
      <c r="H253" s="59">
        <f t="shared" si="45"/>
        <v>79.00994306719386</v>
      </c>
    </row>
    <row r="254" spans="1:8" ht="15">
      <c r="A254" s="54" t="s">
        <v>128</v>
      </c>
      <c r="B254" s="49">
        <v>0</v>
      </c>
      <c r="C254" s="49">
        <v>0</v>
      </c>
      <c r="D254" s="49">
        <v>0</v>
      </c>
      <c r="E254" s="49">
        <v>0</v>
      </c>
      <c r="F254" s="49">
        <v>0</v>
      </c>
      <c r="G254" s="50">
        <f>$U$34</f>
        <v>17.281943261384455</v>
      </c>
      <c r="H254" s="60">
        <f t="shared" si="45"/>
        <v>17.281943261384455</v>
      </c>
    </row>
    <row r="255" spans="1:8" ht="15">
      <c r="A255" s="53" t="s">
        <v>129</v>
      </c>
      <c r="B255" s="55">
        <f aca="true" t="shared" si="46" ref="B255:H255">SUM(B249:B254)</f>
        <v>80.84063607260508</v>
      </c>
      <c r="C255" s="56">
        <f t="shared" si="46"/>
        <v>128.22798135825815</v>
      </c>
      <c r="D255" s="56">
        <f t="shared" si="46"/>
        <v>1051.7428917405373</v>
      </c>
      <c r="E255" s="56">
        <f t="shared" si="46"/>
        <v>57.77989624999999</v>
      </c>
      <c r="F255" s="56">
        <f t="shared" si="46"/>
        <v>77.09005693280612</v>
      </c>
      <c r="G255" s="57">
        <f t="shared" si="46"/>
        <v>17.290917645793584</v>
      </c>
      <c r="H255" s="61">
        <f t="shared" si="46"/>
        <v>1412.9723800000006</v>
      </c>
    </row>
    <row r="257" ht="15">
      <c r="A257" s="62">
        <v>2010</v>
      </c>
    </row>
    <row r="258" spans="1:8" ht="15">
      <c r="A258" s="52" t="s">
        <v>122</v>
      </c>
      <c r="B258" s="63" t="s">
        <v>124</v>
      </c>
      <c r="C258" s="63" t="s">
        <v>125</v>
      </c>
      <c r="D258" s="63" t="s">
        <v>126</v>
      </c>
      <c r="E258" s="63" t="s">
        <v>127</v>
      </c>
      <c r="F258" s="63" t="s">
        <v>130</v>
      </c>
      <c r="G258" s="65" t="s">
        <v>128</v>
      </c>
      <c r="H258" s="65" t="s">
        <v>129</v>
      </c>
    </row>
    <row r="259" spans="1:8" ht="15">
      <c r="A259" s="53" t="s">
        <v>123</v>
      </c>
      <c r="B259" s="64"/>
      <c r="C259" s="64"/>
      <c r="D259" s="64"/>
      <c r="E259" s="64"/>
      <c r="F259" s="64"/>
      <c r="G259" s="66"/>
      <c r="H259" s="66"/>
    </row>
    <row r="260" spans="1:8" ht="15">
      <c r="A260" s="54" t="s">
        <v>124</v>
      </c>
      <c r="B260" s="46">
        <f>$V$4</f>
        <v>80.94295011641594</v>
      </c>
      <c r="C260" s="46">
        <f>$V$6</f>
        <v>0.0005001907892951727</v>
      </c>
      <c r="D260" s="46">
        <f>$V$7</f>
        <v>0.2020872868505415</v>
      </c>
      <c r="E260" s="47">
        <v>0</v>
      </c>
      <c r="F260" s="46">
        <f>$V$8</f>
        <v>0.004767124461241748</v>
      </c>
      <c r="G260" s="51">
        <f>$V$9</f>
        <v>0.00664539191492158</v>
      </c>
      <c r="H260" s="58">
        <f aca="true" t="shared" si="47" ref="H260:H265">SUM(B260:G260)</f>
        <v>81.15695011043194</v>
      </c>
    </row>
    <row r="261" spans="1:8" ht="15">
      <c r="A261" s="54" t="s">
        <v>125</v>
      </c>
      <c r="B261" s="46">
        <f>$V$13</f>
        <v>0</v>
      </c>
      <c r="C261" s="46">
        <f>$V$11</f>
        <v>121.43080546016088</v>
      </c>
      <c r="D261" s="46">
        <f>$V$14</f>
        <v>3.150888888888889</v>
      </c>
      <c r="E261" s="47">
        <v>0</v>
      </c>
      <c r="F261" s="46">
        <f>$V$15</f>
        <v>0.002</v>
      </c>
      <c r="G261" s="48">
        <v>0</v>
      </c>
      <c r="H261" s="59">
        <f t="shared" si="47"/>
        <v>124.58369434904976</v>
      </c>
    </row>
    <row r="262" spans="1:8" ht="15">
      <c r="A262" s="54" t="s">
        <v>126</v>
      </c>
      <c r="B262" s="46">
        <f>$V$19</f>
        <v>0.0453277304596301</v>
      </c>
      <c r="C262" s="46">
        <f>$V$20</f>
        <v>4.007777777777778</v>
      </c>
      <c r="D262" s="46">
        <f>$V$17</f>
        <v>1046.8783065845619</v>
      </c>
      <c r="E262" s="46">
        <f>$V$21</f>
        <v>0</v>
      </c>
      <c r="F262" s="46">
        <f>$V$22</f>
        <v>0.25411111111111107</v>
      </c>
      <c r="G262" s="48">
        <v>0</v>
      </c>
      <c r="H262" s="59">
        <f t="shared" si="47"/>
        <v>1051.1855232039104</v>
      </c>
    </row>
    <row r="263" spans="1:8" ht="15">
      <c r="A263" s="54" t="s">
        <v>127</v>
      </c>
      <c r="B263" s="47">
        <v>0</v>
      </c>
      <c r="C263" s="47">
        <v>0</v>
      </c>
      <c r="D263" s="46">
        <f>$V$26</f>
        <v>0.014125</v>
      </c>
      <c r="E263" s="46">
        <f>$V$24</f>
        <v>57.783427499999995</v>
      </c>
      <c r="F263" s="47">
        <v>0</v>
      </c>
      <c r="G263" s="48">
        <v>0</v>
      </c>
      <c r="H263" s="59">
        <f t="shared" si="47"/>
        <v>57.797552499999995</v>
      </c>
    </row>
    <row r="264" spans="1:8" ht="15">
      <c r="A264" s="54" t="s">
        <v>130</v>
      </c>
      <c r="B264" s="46">
        <f>$V$30</f>
        <v>0.047768424483591594</v>
      </c>
      <c r="C264" s="46">
        <f>$V$31</f>
        <v>0.06444444444444444</v>
      </c>
      <c r="D264" s="46">
        <f>$V$32</f>
        <v>2.070222222222222</v>
      </c>
      <c r="E264" s="47">
        <v>0</v>
      </c>
      <c r="F264" s="46">
        <f>$V$28</f>
        <v>78.97834333663869</v>
      </c>
      <c r="G264" s="48">
        <v>0</v>
      </c>
      <c r="H264" s="59">
        <f t="shared" si="47"/>
        <v>81.16077842778894</v>
      </c>
    </row>
    <row r="265" spans="1:8" ht="15">
      <c r="A265" s="54" t="s">
        <v>128</v>
      </c>
      <c r="B265" s="49">
        <v>0</v>
      </c>
      <c r="C265" s="49">
        <v>0</v>
      </c>
      <c r="D265" s="49">
        <v>0</v>
      </c>
      <c r="E265" s="49">
        <v>0</v>
      </c>
      <c r="F265" s="49">
        <v>0</v>
      </c>
      <c r="G265" s="50">
        <f>$V$34</f>
        <v>17.08788140881916</v>
      </c>
      <c r="H265" s="60">
        <f t="shared" si="47"/>
        <v>17.08788140881916</v>
      </c>
    </row>
    <row r="266" spans="1:8" ht="15">
      <c r="A266" s="53" t="s">
        <v>129</v>
      </c>
      <c r="B266" s="55">
        <f aca="true" t="shared" si="48" ref="B266:H266">SUM(B260:B265)</f>
        <v>81.03604627135917</v>
      </c>
      <c r="C266" s="56">
        <f t="shared" si="48"/>
        <v>125.5035278731724</v>
      </c>
      <c r="D266" s="56">
        <f t="shared" si="48"/>
        <v>1052.3156299825234</v>
      </c>
      <c r="E266" s="56">
        <f t="shared" si="48"/>
        <v>57.783427499999995</v>
      </c>
      <c r="F266" s="56">
        <f t="shared" si="48"/>
        <v>79.23922157221104</v>
      </c>
      <c r="G266" s="57">
        <f t="shared" si="48"/>
        <v>17.094526800734084</v>
      </c>
      <c r="H266" s="61">
        <f t="shared" si="48"/>
        <v>1412.9723800000002</v>
      </c>
    </row>
    <row r="268" ht="15">
      <c r="A268" s="62">
        <v>2011</v>
      </c>
    </row>
    <row r="269" spans="1:8" ht="15">
      <c r="A269" s="52" t="s">
        <v>122</v>
      </c>
      <c r="B269" s="63" t="s">
        <v>124</v>
      </c>
      <c r="C269" s="63" t="s">
        <v>125</v>
      </c>
      <c r="D269" s="63" t="s">
        <v>126</v>
      </c>
      <c r="E269" s="63" t="s">
        <v>127</v>
      </c>
      <c r="F269" s="63" t="s">
        <v>130</v>
      </c>
      <c r="G269" s="65" t="s">
        <v>128</v>
      </c>
      <c r="H269" s="65" t="s">
        <v>129</v>
      </c>
    </row>
    <row r="270" spans="1:8" ht="15">
      <c r="A270" s="53" t="s">
        <v>123</v>
      </c>
      <c r="B270" s="64"/>
      <c r="C270" s="64"/>
      <c r="D270" s="64"/>
      <c r="E270" s="64"/>
      <c r="F270" s="64"/>
      <c r="G270" s="66"/>
      <c r="H270" s="66"/>
    </row>
    <row r="271" spans="1:8" ht="15">
      <c r="A271" s="54" t="s">
        <v>124</v>
      </c>
      <c r="B271" s="46">
        <f>$W$4</f>
        <v>81.06162074428042</v>
      </c>
      <c r="C271" s="46">
        <f>$W$6</f>
        <v>0.0005890097143956306</v>
      </c>
      <c r="D271" s="46">
        <f>$W$7</f>
        <v>0.23797194522225096</v>
      </c>
      <c r="E271" s="47">
        <v>0</v>
      </c>
      <c r="F271" s="46">
        <f>$W$8</f>
        <v>0.0056136231963828465</v>
      </c>
      <c r="G271" s="51">
        <f>$W$9</f>
        <v>0.00782541477697052</v>
      </c>
      <c r="H271" s="58">
        <f aca="true" t="shared" si="49" ref="H271:H276">SUM(B271:G271)</f>
        <v>81.31362073719042</v>
      </c>
    </row>
    <row r="272" spans="1:8" ht="15">
      <c r="A272" s="54" t="s">
        <v>125</v>
      </c>
      <c r="B272" s="46">
        <f>$W$13</f>
        <v>0</v>
      </c>
      <c r="C272" s="46">
        <f>$W$11</f>
        <v>119.21909438403168</v>
      </c>
      <c r="D272" s="46">
        <f>$W$14</f>
        <v>3.150888888888889</v>
      </c>
      <c r="E272" s="47">
        <v>0</v>
      </c>
      <c r="F272" s="46">
        <f>$W$15</f>
        <v>0.002</v>
      </c>
      <c r="G272" s="48">
        <v>0</v>
      </c>
      <c r="H272" s="59">
        <f t="shared" si="49"/>
        <v>122.37198327292056</v>
      </c>
    </row>
    <row r="273" spans="1:8" ht="15">
      <c r="A273" s="54" t="s">
        <v>126</v>
      </c>
      <c r="B273" s="46">
        <f>$W$19</f>
        <v>0.04532773045963011</v>
      </c>
      <c r="C273" s="46">
        <f>$W$20</f>
        <v>4.007777777777778</v>
      </c>
      <c r="D273" s="46">
        <f>$W$17</f>
        <v>1046.8895706718545</v>
      </c>
      <c r="E273" s="46">
        <f>$W$21</f>
        <v>0</v>
      </c>
      <c r="F273" s="46">
        <f>$W$22</f>
        <v>0.25411111111111107</v>
      </c>
      <c r="G273" s="48">
        <v>0</v>
      </c>
      <c r="H273" s="59">
        <f t="shared" si="49"/>
        <v>1051.196787291203</v>
      </c>
    </row>
    <row r="274" spans="1:8" ht="15">
      <c r="A274" s="54" t="s">
        <v>127</v>
      </c>
      <c r="B274" s="47">
        <v>0</v>
      </c>
      <c r="C274" s="47">
        <v>0</v>
      </c>
      <c r="D274" s="46">
        <f>$W$26</f>
        <v>0.0070625</v>
      </c>
      <c r="E274" s="46">
        <f>$W$24</f>
        <v>57.78695875</v>
      </c>
      <c r="F274" s="47">
        <v>0</v>
      </c>
      <c r="G274" s="48">
        <v>0</v>
      </c>
      <c r="H274" s="59">
        <f t="shared" si="49"/>
        <v>57.79402125</v>
      </c>
    </row>
    <row r="275" spans="1:8" ht="15">
      <c r="A275" s="54" t="s">
        <v>130</v>
      </c>
      <c r="B275" s="46">
        <f>$W$30</f>
        <v>0.047768424483591594</v>
      </c>
      <c r="C275" s="46">
        <f>$W$31</f>
        <v>0.06444444444444444</v>
      </c>
      <c r="D275" s="46">
        <f>$W$32</f>
        <v>2.070222222222222</v>
      </c>
      <c r="E275" s="47">
        <v>0</v>
      </c>
      <c r="F275" s="46">
        <f>$W$28</f>
        <v>81.22792008727112</v>
      </c>
      <c r="G275" s="48">
        <v>0</v>
      </c>
      <c r="H275" s="59">
        <f t="shared" si="49"/>
        <v>83.41035517842137</v>
      </c>
    </row>
    <row r="276" spans="1:8" ht="15">
      <c r="A276" s="54" t="s">
        <v>128</v>
      </c>
      <c r="B276" s="49">
        <v>0</v>
      </c>
      <c r="C276" s="49">
        <v>0</v>
      </c>
      <c r="D276" s="49">
        <v>0</v>
      </c>
      <c r="E276" s="49">
        <v>0</v>
      </c>
      <c r="F276" s="49">
        <v>0</v>
      </c>
      <c r="G276" s="50">
        <f>$W$34</f>
        <v>16.885612270264723</v>
      </c>
      <c r="H276" s="60">
        <f t="shared" si="49"/>
        <v>16.885612270264723</v>
      </c>
    </row>
    <row r="277" spans="1:8" ht="15">
      <c r="A277" s="53" t="s">
        <v>129</v>
      </c>
      <c r="B277" s="55">
        <f aca="true" t="shared" si="50" ref="B277:H277">SUM(B271:B276)</f>
        <v>81.15471689922364</v>
      </c>
      <c r="C277" s="56">
        <f t="shared" si="50"/>
        <v>123.29190561596829</v>
      </c>
      <c r="D277" s="56">
        <f t="shared" si="50"/>
        <v>1052.3557162281877</v>
      </c>
      <c r="E277" s="56">
        <f t="shared" si="50"/>
        <v>57.78695875</v>
      </c>
      <c r="F277" s="56">
        <f t="shared" si="50"/>
        <v>81.48964482157861</v>
      </c>
      <c r="G277" s="57">
        <f t="shared" si="50"/>
        <v>16.893437685041693</v>
      </c>
      <c r="H277" s="61">
        <f t="shared" si="50"/>
        <v>1412.9723800000002</v>
      </c>
    </row>
    <row r="279" ht="15">
      <c r="A279" s="62">
        <v>2012</v>
      </c>
    </row>
    <row r="280" spans="1:8" ht="15">
      <c r="A280" s="52" t="s">
        <v>122</v>
      </c>
      <c r="B280" s="63" t="s">
        <v>124</v>
      </c>
      <c r="C280" s="63" t="s">
        <v>125</v>
      </c>
      <c r="D280" s="63" t="s">
        <v>126</v>
      </c>
      <c r="E280" s="63" t="s">
        <v>127</v>
      </c>
      <c r="F280" s="63" t="s">
        <v>130</v>
      </c>
      <c r="G280" s="65" t="s">
        <v>128</v>
      </c>
      <c r="H280" s="65" t="s">
        <v>129</v>
      </c>
    </row>
    <row r="281" spans="1:8" ht="15">
      <c r="A281" s="53" t="s">
        <v>123</v>
      </c>
      <c r="B281" s="64"/>
      <c r="C281" s="64"/>
      <c r="D281" s="64"/>
      <c r="E281" s="64"/>
      <c r="F281" s="64"/>
      <c r="G281" s="66"/>
      <c r="H281" s="66"/>
    </row>
    <row r="282" spans="1:8" ht="15">
      <c r="A282" s="54" t="s">
        <v>124</v>
      </c>
      <c r="B282" s="46">
        <f>$X$4</f>
        <v>81.22027102005416</v>
      </c>
      <c r="C282" s="46">
        <f>$X$6</f>
        <v>0.0007315874628296125</v>
      </c>
      <c r="D282" s="46">
        <f>$X$7</f>
        <v>0.29557626533954773</v>
      </c>
      <c r="E282" s="47">
        <v>0</v>
      </c>
      <c r="F282" s="46">
        <f>$X$8</f>
        <v>0.006972476431457737</v>
      </c>
      <c r="G282" s="51">
        <f>$X$9</f>
        <v>0.009719662006164854</v>
      </c>
      <c r="H282" s="58">
        <f aca="true" t="shared" si="51" ref="H282:H287">SUM(B282:G282)</f>
        <v>81.53327101129415</v>
      </c>
    </row>
    <row r="283" spans="1:8" ht="15">
      <c r="A283" s="54" t="s">
        <v>125</v>
      </c>
      <c r="B283" s="46">
        <f>$X$13</f>
        <v>0</v>
      </c>
      <c r="C283" s="46">
        <f>$X$11</f>
        <v>117.35735642849079</v>
      </c>
      <c r="D283" s="46">
        <f>$X$14</f>
        <v>3.150888888888889</v>
      </c>
      <c r="E283" s="47">
        <v>0</v>
      </c>
      <c r="F283" s="46">
        <f>$X$15</f>
        <v>0.002</v>
      </c>
      <c r="G283" s="48">
        <v>0</v>
      </c>
      <c r="H283" s="59">
        <f t="shared" si="51"/>
        <v>120.51024531737967</v>
      </c>
    </row>
    <row r="284" spans="1:8" ht="15">
      <c r="A284" s="54" t="s">
        <v>126</v>
      </c>
      <c r="B284" s="46">
        <f>$X$19</f>
        <v>0.04532773045963011</v>
      </c>
      <c r="C284" s="46">
        <f>$X$20</f>
        <v>4.007777777777778</v>
      </c>
      <c r="D284" s="46">
        <f>$X$17</f>
        <v>1046.4404304201314</v>
      </c>
      <c r="E284" s="46">
        <f>$X$21</f>
        <v>0</v>
      </c>
      <c r="F284" s="46">
        <f>$X$22</f>
        <v>0.25411111111111107</v>
      </c>
      <c r="G284" s="48">
        <v>0</v>
      </c>
      <c r="H284" s="59">
        <f t="shared" si="51"/>
        <v>1050.74764703948</v>
      </c>
    </row>
    <row r="285" spans="1:8" ht="15">
      <c r="A285" s="54" t="s">
        <v>127</v>
      </c>
      <c r="B285" s="47">
        <v>0</v>
      </c>
      <c r="C285" s="47">
        <v>0</v>
      </c>
      <c r="D285" s="46">
        <f>$X$26</f>
        <v>0</v>
      </c>
      <c r="E285" s="46">
        <f>$X$24</f>
        <v>57.79048999999999</v>
      </c>
      <c r="F285" s="47">
        <v>0</v>
      </c>
      <c r="G285" s="48">
        <v>0</v>
      </c>
      <c r="H285" s="59">
        <f t="shared" si="51"/>
        <v>57.79048999999999</v>
      </c>
    </row>
    <row r="286" spans="1:8" ht="15">
      <c r="A286" s="54" t="s">
        <v>130</v>
      </c>
      <c r="B286" s="46">
        <f>$X$30</f>
        <v>0.047768424483591594</v>
      </c>
      <c r="C286" s="46">
        <f>$X$31</f>
        <v>0.06444444444444444</v>
      </c>
      <c r="D286" s="46">
        <f>$X$32</f>
        <v>2.070222222222222</v>
      </c>
      <c r="E286" s="47">
        <v>0</v>
      </c>
      <c r="F286" s="46">
        <f>$X$28</f>
        <v>83.52724066065358</v>
      </c>
      <c r="G286" s="48">
        <v>0</v>
      </c>
      <c r="H286" s="59">
        <f t="shared" si="51"/>
        <v>85.70967575180383</v>
      </c>
    </row>
    <row r="287" spans="1:8" ht="15">
      <c r="A287" s="54" t="s">
        <v>128</v>
      </c>
      <c r="B287" s="49">
        <v>0</v>
      </c>
      <c r="C287" s="49">
        <v>0</v>
      </c>
      <c r="D287" s="49">
        <v>0</v>
      </c>
      <c r="E287" s="49">
        <v>0</v>
      </c>
      <c r="F287" s="49">
        <v>0</v>
      </c>
      <c r="G287" s="50">
        <f>$X$34</f>
        <v>16.681050880042577</v>
      </c>
      <c r="H287" s="60">
        <f t="shared" si="51"/>
        <v>16.681050880042577</v>
      </c>
    </row>
    <row r="288" spans="1:8" ht="15">
      <c r="A288" s="53" t="s">
        <v>129</v>
      </c>
      <c r="B288" s="55">
        <f aca="true" t="shared" si="52" ref="B288:H288">SUM(B282:B287)</f>
        <v>81.31336717499738</v>
      </c>
      <c r="C288" s="56">
        <f t="shared" si="52"/>
        <v>121.43031023817584</v>
      </c>
      <c r="D288" s="56">
        <f t="shared" si="52"/>
        <v>1051.957117796582</v>
      </c>
      <c r="E288" s="56">
        <f t="shared" si="52"/>
        <v>57.79048999999999</v>
      </c>
      <c r="F288" s="56">
        <f t="shared" si="52"/>
        <v>83.79032424819614</v>
      </c>
      <c r="G288" s="57">
        <f t="shared" si="52"/>
        <v>16.690770542048742</v>
      </c>
      <c r="H288" s="61">
        <f t="shared" si="52"/>
        <v>1412.9723800000004</v>
      </c>
    </row>
    <row r="290" ht="15">
      <c r="A290" s="62">
        <v>2013</v>
      </c>
    </row>
    <row r="291" spans="1:8" ht="15">
      <c r="A291" s="52" t="s">
        <v>122</v>
      </c>
      <c r="B291" s="63" t="s">
        <v>124</v>
      </c>
      <c r="C291" s="63" t="s">
        <v>125</v>
      </c>
      <c r="D291" s="63" t="s">
        <v>126</v>
      </c>
      <c r="E291" s="63" t="s">
        <v>127</v>
      </c>
      <c r="F291" s="63" t="s">
        <v>130</v>
      </c>
      <c r="G291" s="65" t="s">
        <v>128</v>
      </c>
      <c r="H291" s="65" t="s">
        <v>129</v>
      </c>
    </row>
    <row r="292" spans="1:8" ht="15">
      <c r="A292" s="53" t="s">
        <v>123</v>
      </c>
      <c r="B292" s="64"/>
      <c r="C292" s="64"/>
      <c r="D292" s="64"/>
      <c r="E292" s="64"/>
      <c r="F292" s="64"/>
      <c r="G292" s="66"/>
      <c r="H292" s="66"/>
    </row>
    <row r="293" spans="1:8" ht="15">
      <c r="A293" s="54" t="s">
        <v>124</v>
      </c>
      <c r="B293" s="46">
        <f>$Y$4</f>
        <v>81.43819101299594</v>
      </c>
      <c r="C293" s="46">
        <f>$Y$6</f>
        <v>0.0005913470546493035</v>
      </c>
      <c r="D293" s="46">
        <f>$Y$7</f>
        <v>0.23891627838555635</v>
      </c>
      <c r="E293" s="47">
        <v>0</v>
      </c>
      <c r="F293" s="46">
        <f>$Y$8</f>
        <v>0.005635899480024995</v>
      </c>
      <c r="G293" s="51">
        <f>$Y$9</f>
        <v>0.007856468011769318</v>
      </c>
      <c r="H293" s="58">
        <f aca="true" t="shared" si="53" ref="H293:H298">SUM(B293:G293)</f>
        <v>81.69119100592795</v>
      </c>
    </row>
    <row r="294" spans="1:8" ht="15">
      <c r="A294" s="54" t="s">
        <v>125</v>
      </c>
      <c r="B294" s="46">
        <f>$Y$13</f>
        <v>0</v>
      </c>
      <c r="C294" s="46">
        <f>$Y$11</f>
        <v>115.39575988202822</v>
      </c>
      <c r="D294" s="46">
        <f>$Y$14</f>
        <v>3.150888888888889</v>
      </c>
      <c r="E294" s="47">
        <v>0</v>
      </c>
      <c r="F294" s="46">
        <f>$Y$15</f>
        <v>0.002</v>
      </c>
      <c r="G294" s="48">
        <v>0</v>
      </c>
      <c r="H294" s="59">
        <f t="shared" si="53"/>
        <v>118.5486487709171</v>
      </c>
    </row>
    <row r="295" spans="1:8" ht="15">
      <c r="A295" s="54" t="s">
        <v>126</v>
      </c>
      <c r="B295" s="46">
        <f>$Y$19</f>
        <v>0.04532773045963011</v>
      </c>
      <c r="C295" s="46">
        <f>$Y$20</f>
        <v>4.007777777777778</v>
      </c>
      <c r="D295" s="46">
        <f>$Y$17</f>
        <v>1046.1567837781895</v>
      </c>
      <c r="E295" s="46">
        <f>$Y$21</f>
        <v>0</v>
      </c>
      <c r="F295" s="46">
        <f>$Y$22</f>
        <v>0.25411111111111107</v>
      </c>
      <c r="G295" s="48">
        <v>0</v>
      </c>
      <c r="H295" s="59">
        <f t="shared" si="53"/>
        <v>1050.464000397538</v>
      </c>
    </row>
    <row r="296" spans="1:8" ht="15">
      <c r="A296" s="54" t="s">
        <v>127</v>
      </c>
      <c r="B296" s="47">
        <v>0</v>
      </c>
      <c r="C296" s="47">
        <v>0</v>
      </c>
      <c r="D296" s="46">
        <f>$Y$26</f>
        <v>0</v>
      </c>
      <c r="E296" s="46">
        <f>$Y$24</f>
        <v>57.79048999999999</v>
      </c>
      <c r="F296" s="47">
        <v>0</v>
      </c>
      <c r="G296" s="48">
        <v>0</v>
      </c>
      <c r="H296" s="59">
        <f t="shared" si="53"/>
        <v>57.79048999999999</v>
      </c>
    </row>
    <row r="297" spans="1:8" ht="15">
      <c r="A297" s="54" t="s">
        <v>130</v>
      </c>
      <c r="B297" s="46">
        <f>$Y$30</f>
        <v>0.047768424483591594</v>
      </c>
      <c r="C297" s="46">
        <f>$Y$31</f>
        <v>0.06444444444444444</v>
      </c>
      <c r="D297" s="46">
        <f>$Y$32</f>
        <v>2.070222222222222</v>
      </c>
      <c r="E297" s="47">
        <v>0</v>
      </c>
      <c r="F297" s="46">
        <f>$Y$28</f>
        <v>85.8279089491293</v>
      </c>
      <c r="G297" s="48">
        <v>0</v>
      </c>
      <c r="H297" s="59">
        <f t="shared" si="53"/>
        <v>88.01034404027955</v>
      </c>
    </row>
    <row r="298" spans="1:8" ht="15">
      <c r="A298" s="54" t="s">
        <v>128</v>
      </c>
      <c r="B298" s="49">
        <v>0</v>
      </c>
      <c r="C298" s="49">
        <v>0</v>
      </c>
      <c r="D298" s="49">
        <v>0</v>
      </c>
      <c r="E298" s="49">
        <v>0</v>
      </c>
      <c r="F298" s="49">
        <v>0</v>
      </c>
      <c r="G298" s="50">
        <f>$Y$34</f>
        <v>16.467705785337174</v>
      </c>
      <c r="H298" s="60">
        <f t="shared" si="53"/>
        <v>16.467705785337174</v>
      </c>
    </row>
    <row r="299" spans="1:8" ht="15">
      <c r="A299" s="53" t="s">
        <v>129</v>
      </c>
      <c r="B299" s="55">
        <f aca="true" t="shared" si="54" ref="B299:H299">SUM(B293:B298)</f>
        <v>81.53128716793917</v>
      </c>
      <c r="C299" s="56">
        <f t="shared" si="54"/>
        <v>119.46857345130509</v>
      </c>
      <c r="D299" s="56">
        <f t="shared" si="54"/>
        <v>1051.6168111676861</v>
      </c>
      <c r="E299" s="56">
        <f t="shared" si="54"/>
        <v>57.79048999999999</v>
      </c>
      <c r="F299" s="56">
        <f t="shared" si="54"/>
        <v>86.08965595972043</v>
      </c>
      <c r="G299" s="57">
        <f t="shared" si="54"/>
        <v>16.475562253348944</v>
      </c>
      <c r="H299" s="61">
        <f t="shared" si="54"/>
        <v>1412.9723799999997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Buys</dc:creator>
  <cp:keywords/>
  <dc:description/>
  <cp:lastModifiedBy>Emma Salisbury</cp:lastModifiedBy>
  <dcterms:created xsi:type="dcterms:W3CDTF">2015-03-19T14:06:23Z</dcterms:created>
  <dcterms:modified xsi:type="dcterms:W3CDTF">2015-05-29T10:20:08Z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