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15480" windowHeight="6675" activeTab="0"/>
  </bookViews>
  <sheets>
    <sheet name="cover sheet" sheetId="1" r:id="rId1"/>
    <sheet name="International Shipping" sheetId="2" r:id="rId2"/>
    <sheet name="International Aviation" sheetId="3" r:id="rId3"/>
  </sheets>
  <externalReferences>
    <externalReference r:id="rId6"/>
  </externalReferences>
  <definedNames>
    <definedName name="Emissions">'[1]Sheet1'!$G$27:$R$33</definedName>
    <definedName name="_xlnm.Print_Area" localSheetId="0">'cover sheet'!$A$1:$D$29</definedName>
  </definedNames>
  <calcPr fullCalcOnLoad="1"/>
</workbook>
</file>

<file path=xl/sharedStrings.xml><?xml version="1.0" encoding="utf-8"?>
<sst xmlns="http://schemas.openxmlformats.org/spreadsheetml/2006/main" count="134" uniqueCount="43">
  <si>
    <t>Carbon</t>
  </si>
  <si>
    <t>Methane</t>
  </si>
  <si>
    <t>N2O</t>
  </si>
  <si>
    <t>England</t>
  </si>
  <si>
    <t>Scotland</t>
  </si>
  <si>
    <t>Wales</t>
  </si>
  <si>
    <t>N Ireland</t>
  </si>
  <si>
    <t>UK</t>
  </si>
  <si>
    <t>ktCO2</t>
  </si>
  <si>
    <t>All GHGs</t>
  </si>
  <si>
    <t>Title:</t>
  </si>
  <si>
    <t>NAEI Ref:</t>
  </si>
  <si>
    <t>Recipients:</t>
  </si>
  <si>
    <t>Sent:</t>
  </si>
  <si>
    <t>Date:</t>
  </si>
  <si>
    <t>Delivery Method:</t>
  </si>
  <si>
    <t>%</t>
  </si>
  <si>
    <t>05453002/2006/5788/GT</t>
  </si>
  <si>
    <t>Defra and the DAs</t>
  </si>
  <si>
    <t>October 2008</t>
  </si>
  <si>
    <t>E-mail</t>
  </si>
  <si>
    <t>Jenny Thomas, Glen Thistlethwaite</t>
  </si>
  <si>
    <t>Devolved Administration Memo Item Data: Methodology Summary</t>
  </si>
  <si>
    <r>
      <t>International Shipping: Allocation of UK emissions across</t>
    </r>
    <r>
      <rPr>
        <sz val="10"/>
        <rFont val="Arial"/>
        <family val="2"/>
      </rPr>
      <t xml:space="preserve"> </t>
    </r>
    <r>
      <rPr>
        <b/>
        <sz val="10"/>
        <rFont val="Arial"/>
        <family val="2"/>
      </rPr>
      <t>England, Scotland, Wales and Northern Ireland</t>
    </r>
  </si>
  <si>
    <r>
      <t>International Aviation: Allocation of UK emissions across</t>
    </r>
    <r>
      <rPr>
        <sz val="10"/>
        <rFont val="Arial"/>
        <family val="2"/>
      </rPr>
      <t xml:space="preserve"> </t>
    </r>
    <r>
      <rPr>
        <b/>
        <sz val="10"/>
        <rFont val="Arial"/>
        <family val="2"/>
      </rPr>
      <t>England, Scotland, Wales and Northern Ireland</t>
    </r>
  </si>
  <si>
    <t>GAS</t>
  </si>
  <si>
    <t>DA</t>
  </si>
  <si>
    <t>UNITS</t>
  </si>
  <si>
    <t>EMISSION YEARS</t>
  </si>
  <si>
    <t>International Aviation - UK data are allocated to DAs based on the latest CAA database of flight movements from major UK airports.</t>
  </si>
  <si>
    <t>International Shipping - UK data allocated across the DAs based on port movement data within DfT Maritime Statistics</t>
  </si>
  <si>
    <t>GHG emissions data for International Aviation and shipping, 1990-2006</t>
  </si>
  <si>
    <t>Authors:</t>
  </si>
  <si>
    <t>Estimation of Aviation Emissions: Hub Airports</t>
  </si>
  <si>
    <t>Examples:</t>
  </si>
  <si>
    <t xml:space="preserve">Emission estimates for both domestic and international aviation are constrained at UK level by the fuel use data reported within the BERR annual publication, the Digest of UK Energy Statistics (DUKES). Annual aviation fuel sales in the UK therefore define the overall aviation emissions, in accordance with UNFCCC, UNECE and IPCC inventory guidance.  </t>
  </si>
  <si>
    <t xml:space="preserve">For a passenger taking a flight that originates in Glasgow, on to Dubai and then onwards to Australia, only the emissions from the Glasgow to Dubai leg will be used in the DA allocation method (noting that emissions in total are aligned with aviation fuel sales in the UK), and the emissions will be assigned to Scotland.  </t>
  </si>
  <si>
    <t xml:space="preserve">For a passenger taking flights from Glasgow to London and then on to Paris, the Glasgow to London leg would be classed as a domestic flight and the London to Paris leg would be international.  In these circumstances, Scotland is assigned emissions from the domestic leg, whilst England is assigned emissions from the international leg.  </t>
  </si>
  <si>
    <t xml:space="preserve">Data for total aviation fuel use from UK airports are provided within the annual DUKES publication. No equivalent DA-specific fuel use data have been found. The split of domestic and international aviation fuel use at UK level is based on analysis of the UK database of flight details, which comprises both domestic and international flights.  To provide a split of the UK international aviation emissions across England, Scotland, Wales and Northern Ireland, this detailed database of all flights (including details of airport of origin, destination, fuel type, plane type &amp; engine type) has been used. There is no agreed international protocol that defines how a sub-UK split should be made (the DA GHG inventories are not currently required for any mandatory international reporting mechanisms) and the protocol adopted in the DA data disaggregation method assumes that all emissions from a flight originating in a DA is allocated to that DA. (e.g. for a flight from Glasgow to Paris, ALL emissions from that flight, from the Landing and Take-off cycles and the cruise element, are assigned to Scotland). </t>
  </si>
  <si>
    <t>Version 5</t>
  </si>
  <si>
    <t>No detailed dataset of shipping movements is currently available, and hence emissions are assigned based on the assumption that the total mass of port traffic per DA is a representative proxy to estimate shipping fuel sales and use in the ports and waters around the DAs. Note that the sum of the DA shipping emission allocations are constrained by the UK fuel use data for the sector; this method of estimation is therefore consistent with the principles of international inventory guidance, whereby emissions are allocated to the country at point of fuel sale.</t>
  </si>
  <si>
    <t>International shipping fuel data are provided for the UK within the annual BERR publication, The Digest of United Kingdom Energy Statistics (DUKES), with annual data provided for gas oil and fuel oil estimates for "Marine bunkers".  No equivalent DA-specific data have been found. There is no agreed international protocol that defines how a sub-UK split should be made and to provide an indicative allocation of the international shipping emissions by DA; the UK data has been split across England, Scotland, Wales and Northern Ireland based on annual port movement data available taken from the DfT annual publication "Maritime Statistics", Table 1.1: All ports traffic (kt). These data do not provide a distinction between domestic and international shipping and hence are used to disaggregate both UK domestic and international shipping emissions.</t>
  </si>
  <si>
    <t>The aviation emission estimates at Devolved Administration level are, as indicated above, based on a detailed database of flight information.  Emissions have been assigned to the DAs based on the protocol that the total emissions (take-off, cruise and landing cycles) from flights originating in a DA are assigned to that DA. This methodology has been chosen as it is consistent with international guidance for GHG inventories, i.e. it follows the principle that the emissions are allocated to the country of origin of the aviation fuel sales. In the absence of aviation fuel sales data by DA, the DA aviation fuel sales are estimated assuming that fuel sales for a given flight are at the origin airport. In these circumstances, the impact of hub airports may play a significant role in influencing the emission totals presented here. It is notable, for example, that whilst Scotland has a high percentage of domestic flight emissions (around 28% in 2006), only 3% of international flight emissions are allocated to Scotland. England, meanwhile, accounts for 96% of international aviation emissions in 2006. This reflects the dominance of the London airports as international aviation route hubs.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</si>
</sst>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0.0%"/>
    <numFmt numFmtId="167" formatCode="0.0"/>
    <numFmt numFmtId="168" formatCode="0.000%"/>
    <numFmt numFmtId="169" formatCode="0.0000%"/>
    <numFmt numFmtId="170" formatCode="0.00000%"/>
    <numFmt numFmtId="171" formatCode="0.000000%"/>
    <numFmt numFmtId="172" formatCode="_-* #,##0.000_-;\-* #,##0.000_-;_-* &quot;-&quot;??_-;_-@_-"/>
    <numFmt numFmtId="173" formatCode="_-* #,##0.0000_-;\-* #,##0.0000_-;_-* &quot;-&quot;??_-;_-@_-"/>
    <numFmt numFmtId="174" formatCode="_-* #,##0.00000_-;\-* #,##0.00000_-;_-* &quot;-&quot;??_-;_-@_-"/>
    <numFmt numFmtId="175" formatCode="0.00000"/>
    <numFmt numFmtId="176" formatCode="_-* #,##0.0_-;\-* #,##0.0_-;_-* &quot;-&quot;??_-;_-@_-"/>
    <numFmt numFmtId="177" formatCode="&quot;Yes&quot;;&quot;Yes&quot;;&quot;No&quot;"/>
    <numFmt numFmtId="178" formatCode="&quot;True&quot;;&quot;True&quot;;&quot;False&quot;"/>
    <numFmt numFmtId="179" formatCode="&quot;On&quot;;&quot;On&quot;;&quot;Off&quot;"/>
    <numFmt numFmtId="180" formatCode="[$€-2]\ #,##0.00_);[Red]\([$€-2]\ #,##0.00\)"/>
  </numFmts>
  <fonts count="9">
    <font>
      <sz val="10"/>
      <name val="Arial"/>
      <family val="0"/>
    </font>
    <font>
      <b/>
      <sz val="10"/>
      <name val="Arial"/>
      <family val="2"/>
    </font>
    <font>
      <b/>
      <sz val="12"/>
      <color indexed="10"/>
      <name val="Arial"/>
      <family val="2"/>
    </font>
    <font>
      <b/>
      <sz val="10"/>
      <color indexed="12"/>
      <name val="Arial"/>
      <family val="2"/>
    </font>
    <font>
      <sz val="10"/>
      <color indexed="12"/>
      <name val="Arial"/>
      <family val="2"/>
    </font>
    <font>
      <b/>
      <sz val="16"/>
      <color indexed="10"/>
      <name val="Arial"/>
      <family val="2"/>
    </font>
    <font>
      <sz val="10"/>
      <name val="Bembo"/>
      <family val="0"/>
    </font>
    <font>
      <b/>
      <sz val="14"/>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7">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Border="1" applyAlignment="1">
      <alignment/>
    </xf>
    <xf numFmtId="0" fontId="0" fillId="0" borderId="0" xfId="0" applyBorder="1" applyAlignment="1">
      <alignment/>
    </xf>
    <xf numFmtId="2" fontId="1" fillId="0" borderId="0" xfId="0" applyNumberFormat="1" applyFont="1" applyBorder="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0" fontId="1" fillId="0" borderId="1" xfId="0" applyFont="1" applyBorder="1" applyAlignment="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xf>
    <xf numFmtId="0" fontId="4" fillId="0" borderId="0" xfId="0" applyFont="1" applyAlignment="1">
      <alignment/>
    </xf>
    <xf numFmtId="0" fontId="0" fillId="0" borderId="3" xfId="0" applyBorder="1" applyAlignment="1">
      <alignment/>
    </xf>
    <xf numFmtId="0" fontId="0" fillId="0" borderId="4" xfId="0" applyBorder="1" applyAlignment="1">
      <alignment/>
    </xf>
    <xf numFmtId="0" fontId="5" fillId="0" borderId="0" xfId="0" applyFont="1" applyAlignment="1">
      <alignment/>
    </xf>
    <xf numFmtId="0" fontId="1" fillId="0" borderId="3" xfId="0" applyFont="1" applyBorder="1" applyAlignment="1">
      <alignment vertical="top"/>
    </xf>
    <xf numFmtId="0" fontId="0" fillId="0" borderId="0" xfId="0" applyAlignment="1">
      <alignment vertical="top"/>
    </xf>
    <xf numFmtId="0" fontId="0" fillId="0" borderId="0" xfId="0" applyBorder="1" applyAlignment="1">
      <alignment vertical="top"/>
    </xf>
    <xf numFmtId="0" fontId="1" fillId="0" borderId="5" xfId="0" applyFont="1" applyBorder="1" applyAlignment="1">
      <alignment/>
    </xf>
    <xf numFmtId="167" fontId="0" fillId="2" borderId="0" xfId="19" applyNumberFormat="1" applyFill="1" applyBorder="1" applyAlignment="1">
      <alignment/>
    </xf>
    <xf numFmtId="167" fontId="0" fillId="0" borderId="0" xfId="19" applyNumberFormat="1" applyBorder="1" applyAlignment="1">
      <alignment/>
    </xf>
    <xf numFmtId="167" fontId="0" fillId="0" borderId="0" xfId="0" applyNumberFormat="1" applyBorder="1" applyAlignment="1">
      <alignment/>
    </xf>
    <xf numFmtId="167" fontId="1" fillId="0" borderId="0" xfId="0" applyNumberFormat="1" applyFont="1" applyBorder="1" applyAlignment="1">
      <alignment/>
    </xf>
    <xf numFmtId="0" fontId="0" fillId="0" borderId="0" xfId="0" applyFont="1" applyAlignment="1">
      <alignment horizontal="center"/>
    </xf>
    <xf numFmtId="166" fontId="0" fillId="3" borderId="0" xfId="19" applyNumberFormat="1" applyFont="1" applyFill="1" applyAlignment="1">
      <alignment horizontal="center"/>
    </xf>
    <xf numFmtId="166" fontId="0" fillId="3" borderId="0" xfId="19" applyNumberFormat="1" applyFill="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171" fontId="0" fillId="0" borderId="0" xfId="19" applyNumberFormat="1" applyAlignment="1">
      <alignment/>
    </xf>
    <xf numFmtId="165" fontId="0" fillId="2" borderId="0" xfId="15" applyNumberFormat="1" applyFont="1" applyFill="1" applyAlignment="1">
      <alignment/>
    </xf>
    <xf numFmtId="165" fontId="0" fillId="0" borderId="0" xfId="15" applyNumberFormat="1" applyFont="1" applyAlignment="1">
      <alignment/>
    </xf>
    <xf numFmtId="165" fontId="1" fillId="2" borderId="0" xfId="15" applyNumberFormat="1" applyFont="1" applyFill="1" applyAlignment="1">
      <alignment/>
    </xf>
    <xf numFmtId="1" fontId="0" fillId="2" borderId="0" xfId="19" applyNumberFormat="1" applyFill="1" applyBorder="1" applyAlignment="1">
      <alignment/>
    </xf>
    <xf numFmtId="1" fontId="0" fillId="0" borderId="0" xfId="19" applyNumberFormat="1" applyBorder="1" applyAlignment="1">
      <alignment/>
    </xf>
    <xf numFmtId="165" fontId="1" fillId="2" borderId="0" xfId="15" applyNumberFormat="1" applyFont="1" applyFill="1" applyBorder="1" applyAlignment="1">
      <alignment/>
    </xf>
    <xf numFmtId="0" fontId="0" fillId="0" borderId="0" xfId="0" applyFill="1" applyBorder="1" applyAlignment="1">
      <alignment/>
    </xf>
    <xf numFmtId="176" fontId="1" fillId="2" borderId="0" xfId="15" applyNumberFormat="1" applyFont="1" applyFill="1" applyBorder="1" applyAlignment="1">
      <alignment/>
    </xf>
    <xf numFmtId="165" fontId="1" fillId="0" borderId="0" xfId="15" applyNumberFormat="1" applyFont="1" applyFill="1" applyBorder="1" applyAlignment="1">
      <alignment/>
    </xf>
    <xf numFmtId="0" fontId="3" fillId="0" borderId="0" xfId="0" applyFont="1" applyAlignment="1">
      <alignment/>
    </xf>
    <xf numFmtId="0" fontId="0" fillId="0" borderId="0" xfId="0" applyBorder="1" applyAlignment="1">
      <alignment horizontal="center"/>
    </xf>
    <xf numFmtId="0" fontId="3" fillId="0" borderId="0" xfId="0" applyFont="1" applyBorder="1" applyAlignment="1">
      <alignment horizontal="center"/>
    </xf>
    <xf numFmtId="0" fontId="1" fillId="0" borderId="0" xfId="0" applyFont="1"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7" fillId="0" borderId="0" xfId="0" applyFont="1" applyAlignment="1">
      <alignment/>
    </xf>
    <xf numFmtId="0" fontId="1" fillId="0" borderId="2" xfId="0" applyFont="1" applyBorder="1" applyAlignment="1">
      <alignment wrapText="1"/>
    </xf>
    <xf numFmtId="0" fontId="0" fillId="0" borderId="4" xfId="0" applyFont="1" applyBorder="1" applyAlignment="1">
      <alignment/>
    </xf>
    <xf numFmtId="49" fontId="0" fillId="0" borderId="6" xfId="0" applyNumberFormat="1" applyFont="1" applyBorder="1" applyAlignment="1">
      <alignment horizontal="left"/>
    </xf>
    <xf numFmtId="0" fontId="0" fillId="0" borderId="4" xfId="0" applyFont="1" applyBorder="1" applyAlignment="1">
      <alignment horizontal="left" vertical="top" wrapText="1"/>
    </xf>
    <xf numFmtId="14" fontId="0" fillId="0" borderId="4" xfId="0" applyNumberFormat="1" applyFont="1" applyBorder="1" applyAlignment="1">
      <alignment horizontal="left"/>
    </xf>
    <xf numFmtId="0" fontId="8" fillId="0" borderId="0" xfId="0" applyFont="1" applyAlignment="1">
      <alignment/>
    </xf>
    <xf numFmtId="0" fontId="0" fillId="0" borderId="0" xfId="0" applyAlignment="1">
      <alignment wrapText="1"/>
    </xf>
    <xf numFmtId="0" fontId="4" fillId="0" borderId="4" xfId="0" applyFont="1" applyBorder="1" applyAlignment="1">
      <alignment wrapText="1"/>
    </xf>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1057275</xdr:colOff>
      <xdr:row>5</xdr:row>
      <xdr:rowOff>66675</xdr:rowOff>
    </xdr:to>
    <xdr:pic>
      <xdr:nvPicPr>
        <xdr:cNvPr id="1" name="Picture 1"/>
        <xdr:cNvPicPr preferRelativeResize="1">
          <a:picLocks noChangeAspect="1"/>
        </xdr:cNvPicPr>
      </xdr:nvPicPr>
      <xdr:blipFill>
        <a:blip r:embed="rId1"/>
        <a:stretch>
          <a:fillRect/>
        </a:stretch>
      </xdr:blipFill>
      <xdr:spPr>
        <a:xfrm>
          <a:off x="38100" y="19050"/>
          <a:ext cx="1771650" cy="895350"/>
        </a:xfrm>
        <a:prstGeom prst="rect">
          <a:avLst/>
        </a:prstGeom>
        <a:noFill/>
        <a:ln w="9525" cmpd="sng">
          <a:noFill/>
        </a:ln>
      </xdr:spPr>
    </xdr:pic>
    <xdr:clientData/>
  </xdr:twoCellAnchor>
  <xdr:twoCellAnchor editAs="oneCell">
    <xdr:from>
      <xdr:col>1</xdr:col>
      <xdr:colOff>1019175</xdr:colOff>
      <xdr:row>0</xdr:row>
      <xdr:rowOff>9525</xdr:rowOff>
    </xdr:from>
    <xdr:to>
      <xdr:col>3</xdr:col>
      <xdr:colOff>571500</xdr:colOff>
      <xdr:row>5</xdr:row>
      <xdr:rowOff>66675</xdr:rowOff>
    </xdr:to>
    <xdr:pic>
      <xdr:nvPicPr>
        <xdr:cNvPr id="2" name="Picture 2"/>
        <xdr:cNvPicPr preferRelativeResize="1">
          <a:picLocks noChangeAspect="1"/>
        </xdr:cNvPicPr>
      </xdr:nvPicPr>
      <xdr:blipFill>
        <a:blip r:embed="rId2"/>
        <a:stretch>
          <a:fillRect/>
        </a:stretch>
      </xdr:blipFill>
      <xdr:spPr>
        <a:xfrm>
          <a:off x="1771650" y="9525"/>
          <a:ext cx="568642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LEN_T~1\LOCALS~1\Temp\XPgrpwise\shipping%20raw%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sheetDataSet>
      <sheetData sheetId="1">
        <row r="27">
          <cell r="H27">
            <v>1990</v>
          </cell>
          <cell r="I27">
            <v>1995</v>
          </cell>
          <cell r="J27">
            <v>1998</v>
          </cell>
          <cell r="K27">
            <v>1999</v>
          </cell>
          <cell r="L27">
            <v>2000</v>
          </cell>
          <cell r="M27">
            <v>2001</v>
          </cell>
          <cell r="N27">
            <v>2002</v>
          </cell>
          <cell r="O27">
            <v>2003</v>
          </cell>
          <cell r="P27">
            <v>2004</v>
          </cell>
          <cell r="Q27">
            <v>2005</v>
          </cell>
          <cell r="R27">
            <v>2006</v>
          </cell>
        </row>
        <row r="28">
          <cell r="H28">
            <v>2</v>
          </cell>
          <cell r="I28">
            <v>3</v>
          </cell>
          <cell r="J28">
            <v>4</v>
          </cell>
          <cell r="K28">
            <v>5</v>
          </cell>
          <cell r="L28">
            <v>6</v>
          </cell>
          <cell r="M28">
            <v>7</v>
          </cell>
          <cell r="N28">
            <v>8</v>
          </cell>
          <cell r="O28">
            <v>9</v>
          </cell>
          <cell r="P28">
            <v>10</v>
          </cell>
          <cell r="Q28">
            <v>11</v>
          </cell>
          <cell r="R28">
            <v>12</v>
          </cell>
        </row>
        <row r="29">
          <cell r="G29">
            <v>1</v>
          </cell>
          <cell r="H29">
            <v>0.6272513361180526</v>
          </cell>
          <cell r="I29">
            <v>0.6272513361180526</v>
          </cell>
          <cell r="J29">
            <v>0.6465412610685627</v>
          </cell>
          <cell r="K29">
            <v>0.632325225330349</v>
          </cell>
          <cell r="L29">
            <v>0.633822528575168</v>
          </cell>
          <cell r="M29">
            <v>0.6473640719958472</v>
          </cell>
          <cell r="N29">
            <v>0.6497756682935566</v>
          </cell>
          <cell r="O29">
            <v>0.6668454327368666</v>
          </cell>
          <cell r="P29">
            <v>0.6616678590748076</v>
          </cell>
          <cell r="Q29">
            <v>0.6704406145314351</v>
          </cell>
          <cell r="R29">
            <v>0.6869411039161271</v>
          </cell>
        </row>
        <row r="30">
          <cell r="G30">
            <v>2</v>
          </cell>
          <cell r="H30">
            <v>0.23137551757474054</v>
          </cell>
          <cell r="I30">
            <v>0.23137551757474054</v>
          </cell>
          <cell r="J30">
            <v>0.21937125990761686</v>
          </cell>
          <cell r="K30">
            <v>0.23001552295381655</v>
          </cell>
          <cell r="L30">
            <v>0.22774976005584155</v>
          </cell>
          <cell r="M30">
            <v>0.21862188055073928</v>
          </cell>
          <cell r="N30">
            <v>0.218790131195988</v>
          </cell>
          <cell r="O30">
            <v>0.19892524398869094</v>
          </cell>
          <cell r="P30">
            <v>0.1927234020276755</v>
          </cell>
          <cell r="Q30">
            <v>0.187221051696996</v>
          </cell>
          <cell r="R30">
            <v>0.1740278206050639</v>
          </cell>
        </row>
        <row r="31">
          <cell r="G31">
            <v>3</v>
          </cell>
          <cell r="H31">
            <v>0.10426280940481185</v>
          </cell>
          <cell r="I31">
            <v>0.10426280940481185</v>
          </cell>
          <cell r="J31">
            <v>0.09876834206388016</v>
          </cell>
          <cell r="K31">
            <v>0.10002934863705637</v>
          </cell>
          <cell r="L31">
            <v>0.10102434342553006</v>
          </cell>
          <cell r="M31">
            <v>0.09664068817690327</v>
          </cell>
          <cell r="N31">
            <v>0.09317153987372946</v>
          </cell>
          <cell r="O31">
            <v>0.09468542870563167</v>
          </cell>
          <cell r="P31">
            <v>0.10478824576404279</v>
          </cell>
          <cell r="Q31">
            <v>0.1012665576200054</v>
          </cell>
          <cell r="R31">
            <v>0.09708603145235893</v>
          </cell>
        </row>
        <row r="32">
          <cell r="G32">
            <v>4</v>
          </cell>
          <cell r="H32">
            <v>0.03711033690239498</v>
          </cell>
          <cell r="I32">
            <v>0.03711033690239498</v>
          </cell>
          <cell r="J32">
            <v>0.035319136959940337</v>
          </cell>
          <cell r="K32">
            <v>0.03762990307877811</v>
          </cell>
          <cell r="L32">
            <v>0.03740336794346043</v>
          </cell>
          <cell r="M32">
            <v>0.03737335927651024</v>
          </cell>
          <cell r="N32">
            <v>0.03826266063672592</v>
          </cell>
          <cell r="O32">
            <v>0.03954389456881084</v>
          </cell>
          <cell r="P32">
            <v>0.04082049313347409</v>
          </cell>
          <cell r="Q32">
            <v>0.041071776151563474</v>
          </cell>
          <cell r="R32">
            <v>0.041945044026450135</v>
          </cell>
        </row>
        <row r="33">
          <cell r="G33">
            <v>5</v>
          </cell>
          <cell r="H33">
            <v>0</v>
          </cell>
          <cell r="I33">
            <v>0</v>
          </cell>
          <cell r="J33">
            <v>0</v>
          </cell>
          <cell r="K33">
            <v>0</v>
          </cell>
          <cell r="L33">
            <v>0</v>
          </cell>
          <cell r="M33">
            <v>0</v>
          </cell>
          <cell r="N33">
            <v>0</v>
          </cell>
          <cell r="O33">
            <v>0</v>
          </cell>
          <cell r="P33">
            <v>0</v>
          </cell>
          <cell r="Q33">
            <v>0</v>
          </cell>
          <cell r="R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75" zoomScaleNormal="75" workbookViewId="0" topLeftCell="A1">
      <selection activeCell="I18" sqref="I18"/>
    </sheetView>
  </sheetViews>
  <sheetFormatPr defaultColWidth="9.140625" defaultRowHeight="12.75"/>
  <cols>
    <col min="1" max="1" width="11.28125" style="0" customWidth="1"/>
    <col min="2" max="2" width="71.57421875" style="0" customWidth="1"/>
    <col min="3" max="3" width="20.421875" style="0" customWidth="1"/>
    <col min="4" max="4" width="29.00390625" style="0" customWidth="1"/>
  </cols>
  <sheetData>
    <row r="1" ht="15.75">
      <c r="E1" s="6"/>
    </row>
    <row r="7" spans="1:4" ht="12.75">
      <c r="A7" s="7" t="s">
        <v>10</v>
      </c>
      <c r="B7" s="47" t="s">
        <v>31</v>
      </c>
      <c r="C7" s="8"/>
      <c r="D7" s="9"/>
    </row>
    <row r="8" spans="1:4" ht="12.75">
      <c r="A8" s="10" t="s">
        <v>11</v>
      </c>
      <c r="B8" s="11" t="s">
        <v>17</v>
      </c>
      <c r="C8" s="12"/>
      <c r="D8" s="13"/>
    </row>
    <row r="9" spans="1:13" s="16" customFormat="1" ht="20.25">
      <c r="A9" s="14"/>
      <c r="B9" s="54" t="s">
        <v>39</v>
      </c>
      <c r="C9" s="15" t="s">
        <v>12</v>
      </c>
      <c r="D9" s="50" t="s">
        <v>18</v>
      </c>
      <c r="G9" s="17"/>
      <c r="H9" s="17"/>
      <c r="I9" s="17"/>
      <c r="J9" s="17"/>
      <c r="K9" s="17"/>
      <c r="L9" s="17"/>
      <c r="M9" s="17"/>
    </row>
    <row r="10" spans="1:13" ht="12.75">
      <c r="A10" s="10" t="s">
        <v>32</v>
      </c>
      <c r="B10" s="48" t="s">
        <v>21</v>
      </c>
      <c r="C10" s="10" t="s">
        <v>13</v>
      </c>
      <c r="D10" s="51">
        <v>39750</v>
      </c>
      <c r="G10" s="2"/>
      <c r="H10" s="2"/>
      <c r="I10" s="2"/>
      <c r="J10" s="2"/>
      <c r="K10" s="2"/>
      <c r="L10" s="2"/>
      <c r="M10" s="2"/>
    </row>
    <row r="11" spans="1:13" ht="12.75">
      <c r="A11" s="18" t="s">
        <v>14</v>
      </c>
      <c r="B11" s="49" t="s">
        <v>19</v>
      </c>
      <c r="C11" s="18" t="s">
        <v>15</v>
      </c>
      <c r="D11" s="49" t="s">
        <v>20</v>
      </c>
      <c r="G11" s="2"/>
      <c r="H11" s="2"/>
      <c r="I11" s="2"/>
      <c r="J11" s="2"/>
      <c r="K11" s="2"/>
      <c r="L11" s="2"/>
      <c r="M11" s="2"/>
    </row>
    <row r="13" ht="12.75">
      <c r="B13" s="29"/>
    </row>
    <row r="14" ht="12.75">
      <c r="B14" s="40" t="s">
        <v>22</v>
      </c>
    </row>
    <row r="16" ht="12.75">
      <c r="B16" s="28" t="s">
        <v>23</v>
      </c>
    </row>
    <row r="17" spans="2:4" ht="84" customHeight="1">
      <c r="B17" s="57" t="s">
        <v>41</v>
      </c>
      <c r="C17" s="58"/>
      <c r="D17" s="58"/>
    </row>
    <row r="18" spans="2:4" ht="50.25" customHeight="1">
      <c r="B18" s="57" t="s">
        <v>40</v>
      </c>
      <c r="C18" s="58"/>
      <c r="D18" s="58"/>
    </row>
    <row r="20" ht="12.75">
      <c r="B20" s="28" t="s">
        <v>24</v>
      </c>
    </row>
    <row r="21" spans="2:4" ht="45.75" customHeight="1">
      <c r="B21" s="55" t="s">
        <v>35</v>
      </c>
      <c r="C21" s="56"/>
      <c r="D21" s="56"/>
    </row>
    <row r="22" spans="2:4" ht="111" customHeight="1">
      <c r="B22" s="55" t="s">
        <v>38</v>
      </c>
      <c r="C22" s="56"/>
      <c r="D22" s="56"/>
    </row>
    <row r="24" ht="12.75">
      <c r="B24" s="40" t="s">
        <v>33</v>
      </c>
    </row>
    <row r="25" spans="2:4" ht="119.25" customHeight="1">
      <c r="B25" s="55" t="s">
        <v>42</v>
      </c>
      <c r="C25" s="56"/>
      <c r="D25" s="56"/>
    </row>
    <row r="26" ht="12.75">
      <c r="B26" s="52" t="s">
        <v>34</v>
      </c>
    </row>
    <row r="27" spans="2:4" ht="46.5" customHeight="1">
      <c r="B27" s="55" t="s">
        <v>36</v>
      </c>
      <c r="C27" s="56"/>
      <c r="D27" s="56"/>
    </row>
    <row r="28" spans="2:4" ht="45" customHeight="1">
      <c r="B28" s="55" t="s">
        <v>37</v>
      </c>
      <c r="C28" s="56"/>
      <c r="D28" s="56"/>
    </row>
    <row r="29" ht="12.75">
      <c r="E29" s="53"/>
    </row>
  </sheetData>
  <mergeCells count="7">
    <mergeCell ref="B27:D27"/>
    <mergeCell ref="B28:D28"/>
    <mergeCell ref="B17:D17"/>
    <mergeCell ref="B22:D22"/>
    <mergeCell ref="B25:D25"/>
    <mergeCell ref="B21:D21"/>
    <mergeCell ref="B18:D18"/>
  </mergeCells>
  <printOptions/>
  <pageMargins left="0.75" right="0.75" top="1" bottom="1" header="0.5" footer="0.5"/>
  <pageSetup fitToHeight="1" fitToWidth="1"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B2:P37"/>
  <sheetViews>
    <sheetView zoomScale="85" zoomScaleNormal="85" workbookViewId="0" topLeftCell="A1">
      <selection activeCell="G55" sqref="G55"/>
    </sheetView>
  </sheetViews>
  <sheetFormatPr defaultColWidth="9.140625" defaultRowHeight="12.75"/>
  <cols>
    <col min="3" max="3" width="11.140625" style="0" bestFit="1" customWidth="1"/>
    <col min="4" max="4" width="11.140625" style="0" customWidth="1"/>
    <col min="6" max="6" width="10.8515625" style="0" bestFit="1" customWidth="1"/>
    <col min="7" max="15" width="11.140625" style="0" bestFit="1" customWidth="1"/>
  </cols>
  <sheetData>
    <row r="2" ht="18">
      <c r="B2" s="46" t="s">
        <v>30</v>
      </c>
    </row>
    <row r="4" spans="2:16" ht="12.75">
      <c r="B4" s="2"/>
      <c r="C4" s="2"/>
      <c r="D4" s="2"/>
      <c r="E4" s="2"/>
      <c r="F4" s="2"/>
      <c r="G4" s="2"/>
      <c r="H4" s="2"/>
      <c r="I4" s="2"/>
      <c r="J4" s="2"/>
      <c r="K4" s="2"/>
      <c r="L4" s="2"/>
      <c r="M4" s="2"/>
      <c r="N4" s="2"/>
      <c r="O4" s="2"/>
      <c r="P4" s="2"/>
    </row>
    <row r="5" spans="2:16" ht="12.75">
      <c r="B5" s="26" t="s">
        <v>25</v>
      </c>
      <c r="C5" s="26" t="s">
        <v>26</v>
      </c>
      <c r="D5" s="26" t="s">
        <v>27</v>
      </c>
      <c r="E5" s="1" t="s">
        <v>28</v>
      </c>
      <c r="F5" s="2"/>
      <c r="G5" s="2"/>
      <c r="H5" s="2"/>
      <c r="I5" s="2"/>
      <c r="J5" s="2"/>
      <c r="K5" s="2"/>
      <c r="L5" s="2"/>
      <c r="M5" s="2"/>
      <c r="N5" s="2"/>
      <c r="O5" s="2"/>
      <c r="P5" s="2"/>
    </row>
    <row r="6" spans="2:16" ht="12.75">
      <c r="B6" s="2"/>
      <c r="C6" s="2"/>
      <c r="D6" s="2"/>
      <c r="E6" s="26">
        <v>1990</v>
      </c>
      <c r="F6" s="26">
        <v>1995</v>
      </c>
      <c r="G6" s="26">
        <v>1998</v>
      </c>
      <c r="H6" s="26">
        <v>1999</v>
      </c>
      <c r="I6" s="26">
        <v>2000</v>
      </c>
      <c r="J6" s="26">
        <v>2001</v>
      </c>
      <c r="K6" s="26">
        <v>2002</v>
      </c>
      <c r="L6" s="26">
        <v>2003</v>
      </c>
      <c r="M6" s="26">
        <v>2004</v>
      </c>
      <c r="N6" s="26">
        <v>2005</v>
      </c>
      <c r="O6" s="26">
        <v>2006</v>
      </c>
      <c r="P6" s="2"/>
    </row>
    <row r="7" spans="2:16" ht="12.75">
      <c r="B7" s="42" t="s">
        <v>0</v>
      </c>
      <c r="C7" s="26" t="s">
        <v>3</v>
      </c>
      <c r="D7" s="23" t="s">
        <v>8</v>
      </c>
      <c r="E7" s="34">
        <v>4188.025084559862</v>
      </c>
      <c r="F7" s="34">
        <v>4206.8206747083495</v>
      </c>
      <c r="G7" s="34">
        <v>5800.2979455711475</v>
      </c>
      <c r="H7" s="34">
        <v>4110.807917390203</v>
      </c>
      <c r="I7" s="34">
        <v>3625.7996367807764</v>
      </c>
      <c r="J7" s="34">
        <v>4153.91604972567</v>
      </c>
      <c r="K7" s="34">
        <v>3474.152228569342</v>
      </c>
      <c r="L7" s="34">
        <v>3423.351375499061</v>
      </c>
      <c r="M7" s="34">
        <v>3886.0141433923654</v>
      </c>
      <c r="N7" s="34">
        <v>3927.3638319395495</v>
      </c>
      <c r="O7" s="34">
        <v>4675.201143350411</v>
      </c>
      <c r="P7" s="2"/>
    </row>
    <row r="8" spans="2:16" ht="12.75">
      <c r="B8" s="42"/>
      <c r="C8" s="26" t="s">
        <v>4</v>
      </c>
      <c r="D8" s="23" t="s">
        <v>8</v>
      </c>
      <c r="E8" s="34">
        <v>1544.8456077479946</v>
      </c>
      <c r="F8" s="34">
        <v>1551.7787765565986</v>
      </c>
      <c r="G8" s="34">
        <v>1968.0393886331876</v>
      </c>
      <c r="H8" s="34">
        <v>1495.3533324361822</v>
      </c>
      <c r="I8" s="34">
        <v>1302.8489207282046</v>
      </c>
      <c r="J8" s="34">
        <v>1402.8225811807947</v>
      </c>
      <c r="K8" s="34">
        <v>1169.8040708106614</v>
      </c>
      <c r="L8" s="34">
        <v>1021.2126741803547</v>
      </c>
      <c r="M8" s="34">
        <v>1131.8758434019187</v>
      </c>
      <c r="N8" s="34">
        <v>1096.7193381122215</v>
      </c>
      <c r="O8" s="34">
        <v>1184.4029440505196</v>
      </c>
      <c r="P8" s="2"/>
    </row>
    <row r="9" spans="2:16" ht="12.75">
      <c r="B9" s="42"/>
      <c r="C9" s="26" t="s">
        <v>5</v>
      </c>
      <c r="D9" s="23" t="s">
        <v>8</v>
      </c>
      <c r="E9" s="34">
        <v>696.1408227145724</v>
      </c>
      <c r="F9" s="34">
        <v>699.2650584402877</v>
      </c>
      <c r="G9" s="34">
        <v>886.077727837142</v>
      </c>
      <c r="H9" s="34">
        <v>650.3005445240148</v>
      </c>
      <c r="I9" s="34">
        <v>577.912603582791</v>
      </c>
      <c r="J9" s="34">
        <v>620.1105730766403</v>
      </c>
      <c r="K9" s="34">
        <v>498.159793735638</v>
      </c>
      <c r="L9" s="34">
        <v>486.0818964730719</v>
      </c>
      <c r="M9" s="34">
        <v>615.4275132386425</v>
      </c>
      <c r="N9" s="34">
        <v>593.2078205909228</v>
      </c>
      <c r="O9" s="34">
        <v>660.7505689524753</v>
      </c>
      <c r="P9" s="2"/>
    </row>
    <row r="10" spans="2:16" ht="12.75">
      <c r="B10" s="42"/>
      <c r="C10" s="26" t="s">
        <v>6</v>
      </c>
      <c r="D10" s="23" t="s">
        <v>8</v>
      </c>
      <c r="E10" s="34">
        <v>247.77790479580085</v>
      </c>
      <c r="F10" s="34">
        <v>248.88991626955308</v>
      </c>
      <c r="G10" s="34">
        <v>316.85760814322305</v>
      </c>
      <c r="H10" s="34">
        <v>244.63566739102</v>
      </c>
      <c r="I10" s="34">
        <v>213.96702040339844</v>
      </c>
      <c r="J10" s="34">
        <v>239.81219169644544</v>
      </c>
      <c r="K10" s="34">
        <v>204.578771118309</v>
      </c>
      <c r="L10" s="34">
        <v>203.00453331311292</v>
      </c>
      <c r="M10" s="34">
        <v>239.7411503087636</v>
      </c>
      <c r="N10" s="34">
        <v>240.5937299665258</v>
      </c>
      <c r="O10" s="34">
        <v>285.47064176594426</v>
      </c>
      <c r="P10" s="2"/>
    </row>
    <row r="11" spans="2:16" ht="12.75">
      <c r="B11" s="42"/>
      <c r="C11" s="26"/>
      <c r="D11" s="23"/>
      <c r="E11" s="35"/>
      <c r="F11" s="35"/>
      <c r="G11" s="35"/>
      <c r="H11" s="35"/>
      <c r="I11" s="35"/>
      <c r="J11" s="35"/>
      <c r="K11" s="35"/>
      <c r="L11" s="35"/>
      <c r="M11" s="35"/>
      <c r="N11" s="35"/>
      <c r="O11" s="35"/>
      <c r="P11" s="2"/>
    </row>
    <row r="12" spans="2:16" ht="12.75">
      <c r="B12" s="42"/>
      <c r="C12" s="26"/>
      <c r="D12" s="26"/>
      <c r="E12" s="21"/>
      <c r="F12" s="21"/>
      <c r="G12" s="21"/>
      <c r="H12" s="21"/>
      <c r="I12" s="21"/>
      <c r="J12" s="21"/>
      <c r="K12" s="21"/>
      <c r="L12" s="21"/>
      <c r="M12" s="21"/>
      <c r="N12" s="21"/>
      <c r="O12" s="21"/>
      <c r="P12" s="2"/>
    </row>
    <row r="13" spans="2:16" ht="12.75">
      <c r="B13" s="42" t="s">
        <v>1</v>
      </c>
      <c r="C13" s="26" t="s">
        <v>3</v>
      </c>
      <c r="D13" s="23" t="s">
        <v>8</v>
      </c>
      <c r="E13" s="19">
        <v>1.3822104650138893</v>
      </c>
      <c r="F13" s="19">
        <v>1.3903883991224915</v>
      </c>
      <c r="G13" s="19">
        <v>1.907874939572943</v>
      </c>
      <c r="H13" s="19">
        <v>1.349488224787926</v>
      </c>
      <c r="I13" s="19">
        <v>1.1898558528224004</v>
      </c>
      <c r="J13" s="19">
        <v>1.3639916599129922</v>
      </c>
      <c r="K13" s="19">
        <v>1.1393082732225206</v>
      </c>
      <c r="L13" s="19">
        <v>1.1205280816770526</v>
      </c>
      <c r="M13" s="19">
        <v>1.2718209742871183</v>
      </c>
      <c r="N13" s="19">
        <v>1.2842169316982426</v>
      </c>
      <c r="O13" s="19">
        <v>1.529064270345999</v>
      </c>
      <c r="P13" s="2"/>
    </row>
    <row r="14" spans="2:16" ht="12.75">
      <c r="B14" s="42"/>
      <c r="C14" s="26" t="s">
        <v>4</v>
      </c>
      <c r="D14" s="23" t="s">
        <v>8</v>
      </c>
      <c r="E14" s="19">
        <v>0.5098588768563759</v>
      </c>
      <c r="F14" s="19">
        <v>0.5128754885845873</v>
      </c>
      <c r="G14" s="19">
        <v>0.6473414064070095</v>
      </c>
      <c r="H14" s="19">
        <v>0.49089175523947637</v>
      </c>
      <c r="I14" s="19">
        <v>0.42754773262875984</v>
      </c>
      <c r="J14" s="19">
        <v>0.4606348029577021</v>
      </c>
      <c r="K14" s="19">
        <v>0.38362379315566264</v>
      </c>
      <c r="L14" s="19">
        <v>0.33426235091534784</v>
      </c>
      <c r="M14" s="19">
        <v>0.3704421509569718</v>
      </c>
      <c r="N14" s="19">
        <v>0.3586185552432116</v>
      </c>
      <c r="O14" s="19">
        <v>0.38736904956829626</v>
      </c>
      <c r="P14" s="2"/>
    </row>
    <row r="15" spans="2:16" ht="12.75">
      <c r="B15" s="42"/>
      <c r="C15" s="26" t="s">
        <v>5</v>
      </c>
      <c r="D15" s="23" t="s">
        <v>8</v>
      </c>
      <c r="E15" s="19">
        <v>0.229753430519527</v>
      </c>
      <c r="F15" s="19">
        <v>0.2311127809683714</v>
      </c>
      <c r="G15" s="19">
        <v>0.2914549403009597</v>
      </c>
      <c r="H15" s="19">
        <v>0.21347942911559642</v>
      </c>
      <c r="I15" s="19">
        <v>0.18964994282015574</v>
      </c>
      <c r="J15" s="19">
        <v>0.2036212672030921</v>
      </c>
      <c r="K15" s="19">
        <v>0.16336577589277296</v>
      </c>
      <c r="L15" s="19">
        <v>0.15910385912796127</v>
      </c>
      <c r="M15" s="19">
        <v>0.20141810878922456</v>
      </c>
      <c r="N15" s="19">
        <v>0.19397426869984025</v>
      </c>
      <c r="O15" s="19">
        <v>0.2161040895605152</v>
      </c>
      <c r="P15" s="2"/>
    </row>
    <row r="16" spans="2:16" ht="12.75">
      <c r="B16" s="42"/>
      <c r="C16" s="26" t="s">
        <v>6</v>
      </c>
      <c r="D16" s="23" t="s">
        <v>8</v>
      </c>
      <c r="E16" s="19">
        <v>0.0817763041273579</v>
      </c>
      <c r="F16" s="19">
        <v>0.0822601387124128</v>
      </c>
      <c r="G16" s="19">
        <v>0.10422304089586767</v>
      </c>
      <c r="H16" s="19">
        <v>0.0803085328095082</v>
      </c>
      <c r="I16" s="19">
        <v>0.07021621077881604</v>
      </c>
      <c r="J16" s="19">
        <v>0.07874541167990373</v>
      </c>
      <c r="K16" s="19">
        <v>0.06708925548629965</v>
      </c>
      <c r="L16" s="19">
        <v>0.0664472487145514</v>
      </c>
      <c r="M16" s="19">
        <v>0.07846287020876136</v>
      </c>
      <c r="N16" s="19">
        <v>0.07867224807915456</v>
      </c>
      <c r="O16" s="19">
        <v>0.09336559971925282</v>
      </c>
      <c r="P16" s="2"/>
    </row>
    <row r="17" spans="2:16" ht="14.25" customHeight="1">
      <c r="B17" s="42"/>
      <c r="C17" s="26"/>
      <c r="D17" s="26"/>
      <c r="E17" s="22"/>
      <c r="F17" s="22"/>
      <c r="G17" s="22"/>
      <c r="H17" s="22"/>
      <c r="I17" s="22"/>
      <c r="J17" s="22"/>
      <c r="K17" s="22"/>
      <c r="L17" s="22"/>
      <c r="M17" s="22"/>
      <c r="N17" s="22"/>
      <c r="O17" s="22"/>
      <c r="P17" s="2"/>
    </row>
    <row r="18" spans="2:16" ht="12.75">
      <c r="B18" s="42"/>
      <c r="C18" s="41"/>
      <c r="D18" s="23"/>
      <c r="E18" s="20"/>
      <c r="F18" s="20"/>
      <c r="G18" s="20"/>
      <c r="H18" s="20"/>
      <c r="I18" s="20"/>
      <c r="J18" s="20"/>
      <c r="K18" s="20"/>
      <c r="L18" s="20"/>
      <c r="M18" s="20"/>
      <c r="N18" s="20"/>
      <c r="O18" s="20"/>
      <c r="P18" s="2"/>
    </row>
    <row r="19" spans="2:16" ht="12.75">
      <c r="B19" s="42" t="s">
        <v>2</v>
      </c>
      <c r="C19" s="26" t="s">
        <v>3</v>
      </c>
      <c r="D19" s="23" t="s">
        <v>8</v>
      </c>
      <c r="E19" s="19">
        <v>32.646494792708985</v>
      </c>
      <c r="F19" s="19">
        <v>32.8396498078455</v>
      </c>
      <c r="G19" s="19">
        <v>45.062189048960974</v>
      </c>
      <c r="H19" s="19">
        <v>31.87362664261005</v>
      </c>
      <c r="I19" s="19">
        <v>28.103262047614813</v>
      </c>
      <c r="J19" s="19">
        <v>32.216183967468794</v>
      </c>
      <c r="K19" s="19">
        <v>26.909376358017614</v>
      </c>
      <c r="L19" s="19">
        <v>26.46580611961036</v>
      </c>
      <c r="M19" s="19">
        <v>30.03920015459097</v>
      </c>
      <c r="N19" s="19">
        <v>30.331980862967992</v>
      </c>
      <c r="O19" s="19">
        <v>36.11504181388648</v>
      </c>
      <c r="P19" s="2"/>
    </row>
    <row r="20" spans="2:16" ht="12.75">
      <c r="B20" s="42"/>
      <c r="C20" s="26" t="s">
        <v>4</v>
      </c>
      <c r="D20" s="23" t="s">
        <v>8</v>
      </c>
      <c r="E20" s="19">
        <v>12.042381091464872</v>
      </c>
      <c r="F20" s="19">
        <v>12.113630587521673</v>
      </c>
      <c r="G20" s="19">
        <v>15.289587503708425</v>
      </c>
      <c r="H20" s="19">
        <v>11.594395742799055</v>
      </c>
      <c r="I20" s="19">
        <v>10.098270256374526</v>
      </c>
      <c r="J20" s="19">
        <v>10.879755346048594</v>
      </c>
      <c r="K20" s="19">
        <v>9.060828638343263</v>
      </c>
      <c r="L20" s="19">
        <v>7.894958383524399</v>
      </c>
      <c r="M20" s="19">
        <v>8.749490803555139</v>
      </c>
      <c r="N20" s="19">
        <v>8.47022873336347</v>
      </c>
      <c r="O20" s="19">
        <v>9.149288027898814</v>
      </c>
      <c r="P20" s="2"/>
    </row>
    <row r="21" spans="2:16" ht="12.75">
      <c r="B21" s="42"/>
      <c r="C21" s="26" t="s">
        <v>5</v>
      </c>
      <c r="D21" s="23" t="s">
        <v>8</v>
      </c>
      <c r="E21" s="19">
        <v>5.426557216080255</v>
      </c>
      <c r="F21" s="19">
        <v>5.4586637790624835</v>
      </c>
      <c r="G21" s="19">
        <v>6.883888113775052</v>
      </c>
      <c r="H21" s="19">
        <v>5.04218080196837</v>
      </c>
      <c r="I21" s="19">
        <v>4.47935103041892</v>
      </c>
      <c r="J21" s="19">
        <v>4.809340406320656</v>
      </c>
      <c r="K21" s="19">
        <v>3.8585440401340634</v>
      </c>
      <c r="L21" s="19">
        <v>3.757881625117557</v>
      </c>
      <c r="M21" s="19">
        <v>4.757303902831206</v>
      </c>
      <c r="N21" s="19">
        <v>4.581487489291462</v>
      </c>
      <c r="O21" s="19">
        <v>5.104172782000743</v>
      </c>
      <c r="P21" s="2"/>
    </row>
    <row r="22" spans="2:16" ht="12.75">
      <c r="B22" s="42"/>
      <c r="C22" s="26" t="s">
        <v>6</v>
      </c>
      <c r="D22" s="23" t="s">
        <v>8</v>
      </c>
      <c r="E22" s="19">
        <v>1.9314784212937854</v>
      </c>
      <c r="F22" s="19">
        <v>1.9429061333979396</v>
      </c>
      <c r="G22" s="19">
        <v>2.461648965921448</v>
      </c>
      <c r="H22" s="19">
        <v>1.8968110606436213</v>
      </c>
      <c r="I22" s="19">
        <v>1.6584400260139418</v>
      </c>
      <c r="J22" s="19">
        <v>1.8598916282491564</v>
      </c>
      <c r="K22" s="19">
        <v>1.5845843200573624</v>
      </c>
      <c r="L22" s="19">
        <v>1.5694207315436888</v>
      </c>
      <c r="M22" s="19">
        <v>1.8532182677878866</v>
      </c>
      <c r="N22" s="19">
        <v>1.8581635736790778</v>
      </c>
      <c r="O22" s="19">
        <v>2.2052065457499728</v>
      </c>
      <c r="P22" s="2"/>
    </row>
    <row r="23" spans="2:16" ht="13.5" customHeight="1">
      <c r="B23" s="42"/>
      <c r="C23" s="41"/>
      <c r="D23" s="41"/>
      <c r="E23" s="20"/>
      <c r="F23" s="20"/>
      <c r="G23" s="20"/>
      <c r="H23" s="20"/>
      <c r="I23" s="20"/>
      <c r="J23" s="20"/>
      <c r="K23" s="20"/>
      <c r="L23" s="20"/>
      <c r="M23" s="20"/>
      <c r="N23" s="20"/>
      <c r="O23" s="20"/>
      <c r="P23" s="2"/>
    </row>
    <row r="24" spans="2:16" ht="12.75">
      <c r="B24" s="42"/>
      <c r="C24" s="26"/>
      <c r="D24" s="26"/>
      <c r="E24" s="3"/>
      <c r="F24" s="3"/>
      <c r="G24" s="3"/>
      <c r="H24" s="3"/>
      <c r="I24" s="3"/>
      <c r="J24" s="3"/>
      <c r="K24" s="3"/>
      <c r="L24" s="3"/>
      <c r="M24" s="3"/>
      <c r="N24" s="3"/>
      <c r="O24" s="3"/>
      <c r="P24" s="2"/>
    </row>
    <row r="25" spans="2:16" ht="12.75">
      <c r="B25" s="42" t="s">
        <v>9</v>
      </c>
      <c r="C25" s="26" t="s">
        <v>3</v>
      </c>
      <c r="D25" s="23" t="s">
        <v>8</v>
      </c>
      <c r="E25" s="36">
        <f>E19+E13+E7</f>
        <v>4222.053789817585</v>
      </c>
      <c r="F25" s="36">
        <f aca="true" t="shared" si="0" ref="F25:O25">F19+F13+F7</f>
        <v>4241.0507129153175</v>
      </c>
      <c r="G25" s="36">
        <f t="shared" si="0"/>
        <v>5847.268009559682</v>
      </c>
      <c r="H25" s="36">
        <f t="shared" si="0"/>
        <v>4144.0310322576015</v>
      </c>
      <c r="I25" s="36">
        <f t="shared" si="0"/>
        <v>3655.0927546812136</v>
      </c>
      <c r="J25" s="36">
        <f t="shared" si="0"/>
        <v>4187.496225353052</v>
      </c>
      <c r="K25" s="36">
        <f t="shared" si="0"/>
        <v>3502.200913200582</v>
      </c>
      <c r="L25" s="36">
        <f t="shared" si="0"/>
        <v>3450.9377097003485</v>
      </c>
      <c r="M25" s="36">
        <f t="shared" si="0"/>
        <v>3917.3251645212436</v>
      </c>
      <c r="N25" s="36">
        <f t="shared" si="0"/>
        <v>3958.980029734216</v>
      </c>
      <c r="O25" s="36">
        <f t="shared" si="0"/>
        <v>4712.845249434644</v>
      </c>
      <c r="P25" s="2"/>
    </row>
    <row r="26" spans="2:16" ht="12.75">
      <c r="B26" s="41"/>
      <c r="C26" s="26" t="s">
        <v>4</v>
      </c>
      <c r="D26" s="23" t="s">
        <v>8</v>
      </c>
      <c r="E26" s="36">
        <f aca="true" t="shared" si="1" ref="E26:O28">E20+E14+E8</f>
        <v>1557.3978477163157</v>
      </c>
      <c r="F26" s="36">
        <f t="shared" si="1"/>
        <v>1564.405282632705</v>
      </c>
      <c r="G26" s="36">
        <f t="shared" si="1"/>
        <v>1983.9763175433031</v>
      </c>
      <c r="H26" s="36">
        <f t="shared" si="1"/>
        <v>1507.4386199342207</v>
      </c>
      <c r="I26" s="36">
        <f t="shared" si="1"/>
        <v>1313.374738717208</v>
      </c>
      <c r="J26" s="36">
        <f t="shared" si="1"/>
        <v>1414.162971329801</v>
      </c>
      <c r="K26" s="36">
        <f t="shared" si="1"/>
        <v>1179.2485232421604</v>
      </c>
      <c r="L26" s="36">
        <f t="shared" si="1"/>
        <v>1029.4418949147944</v>
      </c>
      <c r="M26" s="36">
        <f t="shared" si="1"/>
        <v>1140.9957763564307</v>
      </c>
      <c r="N26" s="36">
        <f t="shared" si="1"/>
        <v>1105.5481854008283</v>
      </c>
      <c r="O26" s="36">
        <f t="shared" si="1"/>
        <v>1193.9396011279866</v>
      </c>
      <c r="P26" s="2"/>
    </row>
    <row r="27" spans="2:16" ht="12.75">
      <c r="B27" s="41"/>
      <c r="C27" s="26" t="s">
        <v>5</v>
      </c>
      <c r="D27" s="23" t="s">
        <v>8</v>
      </c>
      <c r="E27" s="36">
        <f t="shared" si="1"/>
        <v>701.7971333611722</v>
      </c>
      <c r="F27" s="36">
        <f t="shared" si="1"/>
        <v>704.9548350003186</v>
      </c>
      <c r="G27" s="36">
        <f t="shared" si="1"/>
        <v>893.253070891218</v>
      </c>
      <c r="H27" s="36">
        <f t="shared" si="1"/>
        <v>655.5562047550987</v>
      </c>
      <c r="I27" s="36">
        <f t="shared" si="1"/>
        <v>582.5816045560301</v>
      </c>
      <c r="J27" s="36">
        <f t="shared" si="1"/>
        <v>625.123534750164</v>
      </c>
      <c r="K27" s="36">
        <f t="shared" si="1"/>
        <v>502.18170355166484</v>
      </c>
      <c r="L27" s="36">
        <f t="shared" si="1"/>
        <v>489.9988819573174</v>
      </c>
      <c r="M27" s="36">
        <f t="shared" si="1"/>
        <v>620.386235250263</v>
      </c>
      <c r="N27" s="36">
        <f t="shared" si="1"/>
        <v>597.983282348914</v>
      </c>
      <c r="O27" s="36">
        <f t="shared" si="1"/>
        <v>666.0708458240366</v>
      </c>
      <c r="P27" s="2"/>
    </row>
    <row r="28" spans="2:16" ht="12.75">
      <c r="B28" s="41"/>
      <c r="C28" s="26" t="s">
        <v>6</v>
      </c>
      <c r="D28" s="23" t="s">
        <v>8</v>
      </c>
      <c r="E28" s="36">
        <f t="shared" si="1"/>
        <v>249.791159521222</v>
      </c>
      <c r="F28" s="36">
        <f t="shared" si="1"/>
        <v>250.91508254166342</v>
      </c>
      <c r="G28" s="36">
        <f t="shared" si="1"/>
        <v>319.42348015004035</v>
      </c>
      <c r="H28" s="36">
        <f t="shared" si="1"/>
        <v>246.61278698447313</v>
      </c>
      <c r="I28" s="36">
        <f t="shared" si="1"/>
        <v>215.69567664019118</v>
      </c>
      <c r="J28" s="36">
        <f t="shared" si="1"/>
        <v>241.7508287363745</v>
      </c>
      <c r="K28" s="36">
        <f t="shared" si="1"/>
        <v>206.23044469385266</v>
      </c>
      <c r="L28" s="36">
        <f t="shared" si="1"/>
        <v>204.64040129337116</v>
      </c>
      <c r="M28" s="36">
        <f t="shared" si="1"/>
        <v>241.67283144676023</v>
      </c>
      <c r="N28" s="36">
        <f t="shared" si="1"/>
        <v>242.53056578828404</v>
      </c>
      <c r="O28" s="36">
        <f t="shared" si="1"/>
        <v>287.7692139114135</v>
      </c>
      <c r="P28" s="2"/>
    </row>
    <row r="29" spans="2:16" ht="12.75">
      <c r="B29" s="41"/>
      <c r="C29" s="43" t="s">
        <v>7</v>
      </c>
      <c r="D29" s="23" t="s">
        <v>8</v>
      </c>
      <c r="E29" s="38">
        <f>SUM(E25:E28)</f>
        <v>6731.039930416295</v>
      </c>
      <c r="F29" s="38">
        <f aca="true" t="shared" si="2" ref="F29:O29">SUM(F25:F28)</f>
        <v>6761.325913090005</v>
      </c>
      <c r="G29" s="38">
        <f t="shared" si="2"/>
        <v>9043.920878144243</v>
      </c>
      <c r="H29" s="38">
        <f t="shared" si="2"/>
        <v>6553.638643931394</v>
      </c>
      <c r="I29" s="38">
        <f t="shared" si="2"/>
        <v>5766.744774594643</v>
      </c>
      <c r="J29" s="38">
        <f t="shared" si="2"/>
        <v>6468.533560169391</v>
      </c>
      <c r="K29" s="38">
        <f t="shared" si="2"/>
        <v>5389.86158468826</v>
      </c>
      <c r="L29" s="38">
        <f t="shared" si="2"/>
        <v>5175.018887865831</v>
      </c>
      <c r="M29" s="38">
        <f t="shared" si="2"/>
        <v>5920.380007574698</v>
      </c>
      <c r="N29" s="38">
        <f t="shared" si="2"/>
        <v>5905.042063272242</v>
      </c>
      <c r="O29" s="38">
        <f t="shared" si="2"/>
        <v>6860.624910298081</v>
      </c>
      <c r="P29" s="2"/>
    </row>
    <row r="30" spans="2:16" ht="12.75">
      <c r="B30" s="41"/>
      <c r="C30" s="41"/>
      <c r="D30" s="41"/>
      <c r="E30" s="39"/>
      <c r="F30" s="39"/>
      <c r="G30" s="39"/>
      <c r="H30" s="39"/>
      <c r="I30" s="39"/>
      <c r="J30" s="39"/>
      <c r="K30" s="39"/>
      <c r="L30" s="39"/>
      <c r="M30" s="39"/>
      <c r="N30" s="39"/>
      <c r="O30" s="39"/>
      <c r="P30" s="37"/>
    </row>
    <row r="31" spans="2:4" ht="12.75">
      <c r="B31" s="44"/>
      <c r="C31" s="44"/>
      <c r="D31" s="44"/>
    </row>
    <row r="32" spans="2:15" ht="12.75">
      <c r="B32" s="44"/>
      <c r="C32" s="45" t="s">
        <v>3</v>
      </c>
      <c r="D32" s="23" t="s">
        <v>16</v>
      </c>
      <c r="E32" s="25">
        <f>E25/E$29</f>
        <v>0.6272513361180527</v>
      </c>
      <c r="F32" s="25">
        <f aca="true" t="shared" si="3" ref="F32:O32">F25/F$29</f>
        <v>0.6272513361180526</v>
      </c>
      <c r="G32" s="25">
        <f t="shared" si="3"/>
        <v>0.6465412610685627</v>
      </c>
      <c r="H32" s="25">
        <f t="shared" si="3"/>
        <v>0.632325225330349</v>
      </c>
      <c r="I32" s="25">
        <f t="shared" si="3"/>
        <v>0.633822528575168</v>
      </c>
      <c r="J32" s="25">
        <f t="shared" si="3"/>
        <v>0.6473640719958472</v>
      </c>
      <c r="K32" s="25">
        <f t="shared" si="3"/>
        <v>0.6497756682935565</v>
      </c>
      <c r="L32" s="25">
        <f t="shared" si="3"/>
        <v>0.6668454327368667</v>
      </c>
      <c r="M32" s="25">
        <f t="shared" si="3"/>
        <v>0.6616678590748076</v>
      </c>
      <c r="N32" s="25">
        <f t="shared" si="3"/>
        <v>0.6704406145314352</v>
      </c>
      <c r="O32" s="25">
        <f t="shared" si="3"/>
        <v>0.6869411039161271</v>
      </c>
    </row>
    <row r="33" spans="2:15" ht="12.75">
      <c r="B33" s="44"/>
      <c r="C33" s="45" t="s">
        <v>4</v>
      </c>
      <c r="D33" s="23" t="s">
        <v>16</v>
      </c>
      <c r="E33" s="25">
        <f aca="true" t="shared" si="4" ref="E33:O35">E26/E$29</f>
        <v>0.23137551757474054</v>
      </c>
      <c r="F33" s="25">
        <f t="shared" si="4"/>
        <v>0.2313755175747405</v>
      </c>
      <c r="G33" s="25">
        <f t="shared" si="4"/>
        <v>0.21937125990761686</v>
      </c>
      <c r="H33" s="25">
        <f t="shared" si="4"/>
        <v>0.23001552295381655</v>
      </c>
      <c r="I33" s="25">
        <f t="shared" si="4"/>
        <v>0.22774976005584155</v>
      </c>
      <c r="J33" s="25">
        <f t="shared" si="4"/>
        <v>0.21862188055073928</v>
      </c>
      <c r="K33" s="25">
        <f t="shared" si="4"/>
        <v>0.21879013119598803</v>
      </c>
      <c r="L33" s="25">
        <f t="shared" si="4"/>
        <v>0.19892524398869094</v>
      </c>
      <c r="M33" s="25">
        <f t="shared" si="4"/>
        <v>0.19272340202767546</v>
      </c>
      <c r="N33" s="25">
        <f t="shared" si="4"/>
        <v>0.187221051696996</v>
      </c>
      <c r="O33" s="25">
        <f t="shared" si="4"/>
        <v>0.17402782060506383</v>
      </c>
    </row>
    <row r="34" spans="2:15" ht="12.75">
      <c r="B34" s="44"/>
      <c r="C34" s="45" t="s">
        <v>5</v>
      </c>
      <c r="D34" s="23" t="s">
        <v>16</v>
      </c>
      <c r="E34" s="25">
        <f t="shared" si="4"/>
        <v>0.10426280940481186</v>
      </c>
      <c r="F34" s="25">
        <f t="shared" si="4"/>
        <v>0.10426280940481183</v>
      </c>
      <c r="G34" s="25">
        <f t="shared" si="4"/>
        <v>0.09876834206388016</v>
      </c>
      <c r="H34" s="25">
        <f t="shared" si="4"/>
        <v>0.10002934863705637</v>
      </c>
      <c r="I34" s="25">
        <f t="shared" si="4"/>
        <v>0.10102434342553006</v>
      </c>
      <c r="J34" s="25">
        <f t="shared" si="4"/>
        <v>0.09664068817690326</v>
      </c>
      <c r="K34" s="25">
        <f t="shared" si="4"/>
        <v>0.09317153987372945</v>
      </c>
      <c r="L34" s="25">
        <f t="shared" si="4"/>
        <v>0.09468542870563167</v>
      </c>
      <c r="M34" s="25">
        <f t="shared" si="4"/>
        <v>0.1047882457640428</v>
      </c>
      <c r="N34" s="25">
        <f t="shared" si="4"/>
        <v>0.1012665576200054</v>
      </c>
      <c r="O34" s="25">
        <f t="shared" si="4"/>
        <v>0.09708603145235892</v>
      </c>
    </row>
    <row r="35" spans="2:15" ht="12.75">
      <c r="B35" s="44"/>
      <c r="C35" s="45" t="s">
        <v>6</v>
      </c>
      <c r="D35" s="23" t="s">
        <v>16</v>
      </c>
      <c r="E35" s="25">
        <f t="shared" si="4"/>
        <v>0.037110336902394986</v>
      </c>
      <c r="F35" s="25">
        <f t="shared" si="4"/>
        <v>0.03711033690239498</v>
      </c>
      <c r="G35" s="25">
        <f t="shared" si="4"/>
        <v>0.03531913695994033</v>
      </c>
      <c r="H35" s="25">
        <f t="shared" si="4"/>
        <v>0.03762990307877811</v>
      </c>
      <c r="I35" s="25">
        <f t="shared" si="4"/>
        <v>0.03740336794346043</v>
      </c>
      <c r="J35" s="25">
        <f t="shared" si="4"/>
        <v>0.03737335927651023</v>
      </c>
      <c r="K35" s="25">
        <f t="shared" si="4"/>
        <v>0.03826266063672591</v>
      </c>
      <c r="L35" s="25">
        <f t="shared" si="4"/>
        <v>0.03954389456881084</v>
      </c>
      <c r="M35" s="25">
        <f t="shared" si="4"/>
        <v>0.04082049313347409</v>
      </c>
      <c r="N35" s="25">
        <f t="shared" si="4"/>
        <v>0.041071776151563474</v>
      </c>
      <c r="O35" s="25">
        <f t="shared" si="4"/>
        <v>0.04194504402645013</v>
      </c>
    </row>
    <row r="37" ht="12.75">
      <c r="E37" s="3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U35"/>
  <sheetViews>
    <sheetView zoomScale="85" zoomScaleNormal="85" workbookViewId="0" topLeftCell="A1">
      <selection activeCell="M53" sqref="M53"/>
    </sheetView>
  </sheetViews>
  <sheetFormatPr defaultColWidth="9.140625" defaultRowHeight="12.75"/>
  <cols>
    <col min="1" max="2" width="9.140625" style="4" customWidth="1"/>
    <col min="3" max="3" width="13.7109375" style="4" customWidth="1"/>
    <col min="4" max="4" width="9.140625" style="4" customWidth="1"/>
    <col min="5" max="5" width="11.00390625" style="4" customWidth="1"/>
    <col min="6" max="9" width="11.00390625" style="4" hidden="1" customWidth="1"/>
    <col min="10" max="10" width="11.00390625" style="4" customWidth="1"/>
    <col min="11" max="12" width="11.00390625" style="4" hidden="1" customWidth="1"/>
    <col min="13" max="21" width="11.00390625" style="4" customWidth="1"/>
    <col min="22" max="16384" width="9.140625" style="4" customWidth="1"/>
  </cols>
  <sheetData>
    <row r="2" ht="18">
      <c r="B2" s="46" t="s">
        <v>29</v>
      </c>
    </row>
    <row r="3" ht="12.75">
      <c r="B3" s="28"/>
    </row>
    <row r="4" ht="12.75">
      <c r="B4" s="28"/>
    </row>
    <row r="5" spans="2:15" ht="12.75">
      <c r="B5" s="26" t="s">
        <v>25</v>
      </c>
      <c r="C5" s="26" t="s">
        <v>26</v>
      </c>
      <c r="D5" s="26" t="s">
        <v>27</v>
      </c>
      <c r="E5" s="1" t="s">
        <v>28</v>
      </c>
      <c r="F5" s="2"/>
      <c r="G5" s="2"/>
      <c r="H5" s="2"/>
      <c r="I5" s="2"/>
      <c r="J5" s="2"/>
      <c r="K5" s="2"/>
      <c r="L5" s="2"/>
      <c r="M5" s="2"/>
      <c r="N5" s="2"/>
      <c r="O5" s="2"/>
    </row>
    <row r="6" spans="5:21" ht="12.75">
      <c r="E6" s="26">
        <v>1990</v>
      </c>
      <c r="F6" s="26">
        <v>1991</v>
      </c>
      <c r="G6" s="26">
        <v>1992</v>
      </c>
      <c r="H6" s="26">
        <v>1993</v>
      </c>
      <c r="I6" s="26">
        <v>1994</v>
      </c>
      <c r="J6" s="26">
        <v>1995</v>
      </c>
      <c r="K6" s="26">
        <v>1996</v>
      </c>
      <c r="L6" s="26">
        <v>1997</v>
      </c>
      <c r="M6" s="26">
        <v>1998</v>
      </c>
      <c r="N6" s="26">
        <v>1999</v>
      </c>
      <c r="O6" s="26">
        <v>2000</v>
      </c>
      <c r="P6" s="27">
        <v>2001</v>
      </c>
      <c r="Q6" s="27">
        <v>2002</v>
      </c>
      <c r="R6" s="27">
        <v>2003</v>
      </c>
      <c r="S6" s="27">
        <v>2004</v>
      </c>
      <c r="T6" s="27">
        <v>2005</v>
      </c>
      <c r="U6" s="27">
        <v>2006</v>
      </c>
    </row>
    <row r="7" spans="2:21" ht="12.75">
      <c r="B7" s="42" t="s">
        <v>0</v>
      </c>
      <c r="C7" s="45" t="s">
        <v>3</v>
      </c>
      <c r="D7" s="23" t="s">
        <v>8</v>
      </c>
      <c r="E7" s="31">
        <v>15250.038538473422</v>
      </c>
      <c r="F7" s="31">
        <v>15033.782417900302</v>
      </c>
      <c r="G7" s="31">
        <v>16559.532233011683</v>
      </c>
      <c r="H7" s="31">
        <v>17553.61115345962</v>
      </c>
      <c r="I7" s="31">
        <v>18299.885252192915</v>
      </c>
      <c r="J7" s="31">
        <v>19567.412812259416</v>
      </c>
      <c r="K7" s="31">
        <v>20792.865941052914</v>
      </c>
      <c r="L7" s="31">
        <v>22107.42783445765</v>
      </c>
      <c r="M7" s="31">
        <v>24576.29782204089</v>
      </c>
      <c r="N7" s="31">
        <v>26673.008238049897</v>
      </c>
      <c r="O7" s="31">
        <v>29400.29582867878</v>
      </c>
      <c r="P7" s="31">
        <v>28622.433132522976</v>
      </c>
      <c r="Q7" s="31">
        <v>28117.79744981842</v>
      </c>
      <c r="R7" s="31">
        <v>28733.390916272645</v>
      </c>
      <c r="S7" s="31">
        <v>31374.655603668903</v>
      </c>
      <c r="T7" s="31">
        <v>33757.054420565204</v>
      </c>
      <c r="U7" s="31">
        <v>34173.700075601206</v>
      </c>
    </row>
    <row r="8" spans="2:21" ht="12.75">
      <c r="B8" s="42"/>
      <c r="C8" s="45" t="s">
        <v>4</v>
      </c>
      <c r="D8" s="23" t="s">
        <v>8</v>
      </c>
      <c r="E8" s="31">
        <v>390.74846180355706</v>
      </c>
      <c r="F8" s="31">
        <v>409.544834243719</v>
      </c>
      <c r="G8" s="31">
        <v>459.02026925266694</v>
      </c>
      <c r="H8" s="31">
        <v>557.6444534376735</v>
      </c>
      <c r="I8" s="31">
        <v>538.235816500121</v>
      </c>
      <c r="J8" s="31">
        <v>481.67489501500074</v>
      </c>
      <c r="K8" s="31">
        <v>480.1970831371706</v>
      </c>
      <c r="L8" s="31">
        <v>524.0772032458731</v>
      </c>
      <c r="M8" s="31">
        <v>581.7486998262501</v>
      </c>
      <c r="N8" s="31">
        <v>668.8500973224382</v>
      </c>
      <c r="O8" s="31">
        <v>709.2592576144189</v>
      </c>
      <c r="P8" s="31">
        <v>729.3306511741159</v>
      </c>
      <c r="Q8" s="31">
        <v>708.8255724548151</v>
      </c>
      <c r="R8" s="31">
        <v>761.3495265076061</v>
      </c>
      <c r="S8" s="31">
        <v>917.4251897962135</v>
      </c>
      <c r="T8" s="31">
        <v>1045.1281957466051</v>
      </c>
      <c r="U8" s="31">
        <v>1110.7811951860315</v>
      </c>
    </row>
    <row r="9" spans="2:21" ht="12.75">
      <c r="B9" s="42"/>
      <c r="C9" s="45" t="s">
        <v>5</v>
      </c>
      <c r="D9" s="23" t="s">
        <v>8</v>
      </c>
      <c r="E9" s="31">
        <v>48.514653536200896</v>
      </c>
      <c r="F9" s="31">
        <v>43.93657998634076</v>
      </c>
      <c r="G9" s="31">
        <v>58.179826531548024</v>
      </c>
      <c r="H9" s="31">
        <v>64.34201471201504</v>
      </c>
      <c r="I9" s="31">
        <v>78.52073677989092</v>
      </c>
      <c r="J9" s="31">
        <v>77.07728526593118</v>
      </c>
      <c r="K9" s="31">
        <v>65.73910446617471</v>
      </c>
      <c r="L9" s="31">
        <v>70.99849202741731</v>
      </c>
      <c r="M9" s="31">
        <v>83.97903893379817</v>
      </c>
      <c r="N9" s="31">
        <v>87.38206747965917</v>
      </c>
      <c r="O9" s="31">
        <v>110.98148521501761</v>
      </c>
      <c r="P9" s="31">
        <v>108.53442803074871</v>
      </c>
      <c r="Q9" s="31">
        <v>97.67148961514981</v>
      </c>
      <c r="R9" s="31">
        <v>116.23089196866835</v>
      </c>
      <c r="S9" s="31">
        <v>115.95523635715432</v>
      </c>
      <c r="T9" s="31">
        <v>116.97719970642183</v>
      </c>
      <c r="U9" s="31">
        <v>141.1484251296826</v>
      </c>
    </row>
    <row r="10" spans="2:21" ht="12.75">
      <c r="B10" s="42"/>
      <c r="C10" s="45" t="s">
        <v>6</v>
      </c>
      <c r="D10" s="23" t="s">
        <v>8</v>
      </c>
      <c r="E10" s="31">
        <v>48.78129702963338</v>
      </c>
      <c r="F10" s="31">
        <v>23.73286388818617</v>
      </c>
      <c r="G10" s="31">
        <v>71.36351323886807</v>
      </c>
      <c r="H10" s="31">
        <v>80.38961697673633</v>
      </c>
      <c r="I10" s="31">
        <v>79.74194450656441</v>
      </c>
      <c r="J10" s="31">
        <v>73.60196951354584</v>
      </c>
      <c r="K10" s="31">
        <v>77.68996518380736</v>
      </c>
      <c r="L10" s="31">
        <v>65.41144363189287</v>
      </c>
      <c r="M10" s="31">
        <v>96.13414191548485</v>
      </c>
      <c r="N10" s="31">
        <v>102.94758502275461</v>
      </c>
      <c r="O10" s="31">
        <v>110.86964606036365</v>
      </c>
      <c r="P10" s="31">
        <v>105.2440706153039</v>
      </c>
      <c r="Q10" s="31">
        <v>81.59350717398118</v>
      </c>
      <c r="R10" s="31">
        <v>92.26625791899743</v>
      </c>
      <c r="S10" s="31">
        <v>108.33072803090829</v>
      </c>
      <c r="T10" s="31">
        <v>150.9479012286473</v>
      </c>
      <c r="U10" s="31">
        <v>176.61121494161213</v>
      </c>
    </row>
    <row r="11" spans="2:21" ht="12.75">
      <c r="B11" s="42"/>
      <c r="C11" s="45" t="s">
        <v>7</v>
      </c>
      <c r="D11" s="23" t="s">
        <v>8</v>
      </c>
      <c r="E11" s="31">
        <v>15738.082950842812</v>
      </c>
      <c r="F11" s="31">
        <v>15510.996696018548</v>
      </c>
      <c r="G11" s="31">
        <v>17148.09584203477</v>
      </c>
      <c r="H11" s="31">
        <v>18255.987238586047</v>
      </c>
      <c r="I11" s="31">
        <v>18996.383749979494</v>
      </c>
      <c r="J11" s="31">
        <v>20199.76696205389</v>
      </c>
      <c r="K11" s="31">
        <v>21416.492093840065</v>
      </c>
      <c r="L11" s="31">
        <v>22767.914973362836</v>
      </c>
      <c r="M11" s="31">
        <v>25338.15970271642</v>
      </c>
      <c r="N11" s="31">
        <v>27532.187987874746</v>
      </c>
      <c r="O11" s="31">
        <v>30331.406217568576</v>
      </c>
      <c r="P11" s="31">
        <v>29565.542282343144</v>
      </c>
      <c r="Q11" s="31">
        <v>29005.888019062368</v>
      </c>
      <c r="R11" s="31">
        <v>29703.237592667916</v>
      </c>
      <c r="S11" s="31">
        <v>32516.36675785318</v>
      </c>
      <c r="T11" s="31">
        <v>35070.10771724688</v>
      </c>
      <c r="U11" s="31">
        <v>35602.240910858534</v>
      </c>
    </row>
    <row r="12" spans="2:21" ht="12.75">
      <c r="B12" s="42"/>
      <c r="C12" s="23"/>
      <c r="D12" s="23"/>
      <c r="E12" s="32"/>
      <c r="F12" s="32"/>
      <c r="G12" s="32"/>
      <c r="H12" s="32"/>
      <c r="I12" s="32"/>
      <c r="J12" s="32"/>
      <c r="K12" s="32"/>
      <c r="L12" s="32"/>
      <c r="M12" s="32"/>
      <c r="N12" s="32"/>
      <c r="O12" s="32"/>
      <c r="P12" s="32"/>
      <c r="Q12" s="32"/>
      <c r="R12" s="32"/>
      <c r="S12" s="32"/>
      <c r="T12" s="32"/>
      <c r="U12" s="32"/>
    </row>
    <row r="13" spans="2:21" ht="12.75">
      <c r="B13" s="42" t="s">
        <v>1</v>
      </c>
      <c r="C13" s="45" t="s">
        <v>3</v>
      </c>
      <c r="D13" s="23" t="s">
        <v>8</v>
      </c>
      <c r="E13" s="31">
        <v>6.675788499684108</v>
      </c>
      <c r="F13" s="31">
        <v>5.281570731959425</v>
      </c>
      <c r="G13" s="31">
        <v>4.964210367349681</v>
      </c>
      <c r="H13" s="31">
        <v>4.685678944541809</v>
      </c>
      <c r="I13" s="31">
        <v>4.255724677774141</v>
      </c>
      <c r="J13" s="31">
        <v>4.085242125088012</v>
      </c>
      <c r="K13" s="31">
        <v>4.138281037198328</v>
      </c>
      <c r="L13" s="31">
        <v>3.9541922349805088</v>
      </c>
      <c r="M13" s="31">
        <v>3.867614310745492</v>
      </c>
      <c r="N13" s="31">
        <v>3.4437087439677043</v>
      </c>
      <c r="O13" s="31">
        <v>2.9493360196237806</v>
      </c>
      <c r="P13" s="31">
        <v>2.3814415875072448</v>
      </c>
      <c r="Q13" s="31">
        <v>2.1623755075624516</v>
      </c>
      <c r="R13" s="31">
        <v>2.153474325763014</v>
      </c>
      <c r="S13" s="31">
        <v>2.0485492539559575</v>
      </c>
      <c r="T13" s="31">
        <v>2.1377534612128746</v>
      </c>
      <c r="U13" s="31">
        <v>2.086600779080247</v>
      </c>
    </row>
    <row r="14" spans="2:21" ht="12.75">
      <c r="B14" s="42"/>
      <c r="C14" s="45" t="s">
        <v>4</v>
      </c>
      <c r="D14" s="23" t="s">
        <v>8</v>
      </c>
      <c r="E14" s="31">
        <v>0.3012793436491195</v>
      </c>
      <c r="F14" s="31">
        <v>0.29070858573157377</v>
      </c>
      <c r="G14" s="31">
        <v>0.30708978041486384</v>
      </c>
      <c r="H14" s="31">
        <v>0.2766282099543342</v>
      </c>
      <c r="I14" s="31">
        <v>0.1961730920022476</v>
      </c>
      <c r="J14" s="31">
        <v>0.2220861656197452</v>
      </c>
      <c r="K14" s="31">
        <v>0.2094425677727114</v>
      </c>
      <c r="L14" s="31">
        <v>0.20308440467613306</v>
      </c>
      <c r="M14" s="31">
        <v>0.20861341904983488</v>
      </c>
      <c r="N14" s="31">
        <v>0.19800672806934713</v>
      </c>
      <c r="O14" s="31">
        <v>0.1990363275760215</v>
      </c>
      <c r="P14" s="31">
        <v>0.2029267347610683</v>
      </c>
      <c r="Q14" s="31">
        <v>0.19813328283862602</v>
      </c>
      <c r="R14" s="31">
        <v>0.18486053903484967</v>
      </c>
      <c r="S14" s="31">
        <v>0.18046609989756823</v>
      </c>
      <c r="T14" s="31">
        <v>0.18993501485082598</v>
      </c>
      <c r="U14" s="31">
        <v>0.20500686237626856</v>
      </c>
    </row>
    <row r="15" spans="2:21" ht="12.75">
      <c r="B15" s="42"/>
      <c r="C15" s="45" t="s">
        <v>5</v>
      </c>
      <c r="D15" s="23" t="s">
        <v>8</v>
      </c>
      <c r="E15" s="31">
        <v>0.02011606032708289</v>
      </c>
      <c r="F15" s="31">
        <v>0.00833701525864222</v>
      </c>
      <c r="G15" s="31">
        <v>0.007562995803687613</v>
      </c>
      <c r="H15" s="31">
        <v>0.009273252645457981</v>
      </c>
      <c r="I15" s="31">
        <v>0.007776972802371108</v>
      </c>
      <c r="J15" s="31">
        <v>0.007058849928539259</v>
      </c>
      <c r="K15" s="31">
        <v>0.006576956491168299</v>
      </c>
      <c r="L15" s="31">
        <v>0.00782155083099261</v>
      </c>
      <c r="M15" s="31">
        <v>0.009659632789052696</v>
      </c>
      <c r="N15" s="31">
        <v>0.008544220394718484</v>
      </c>
      <c r="O15" s="31">
        <v>0.009409289813186802</v>
      </c>
      <c r="P15" s="31">
        <v>0.009888921895984963</v>
      </c>
      <c r="Q15" s="31">
        <v>0.010525711393902083</v>
      </c>
      <c r="R15" s="31">
        <v>0.011610665383113923</v>
      </c>
      <c r="S15" s="31">
        <v>0.010729372775422777</v>
      </c>
      <c r="T15" s="31">
        <v>0.010422812004786869</v>
      </c>
      <c r="U15" s="31">
        <v>0.010138765007316374</v>
      </c>
    </row>
    <row r="16" spans="2:21" ht="12.75">
      <c r="B16" s="42"/>
      <c r="C16" s="45" t="s">
        <v>6</v>
      </c>
      <c r="D16" s="23" t="s">
        <v>8</v>
      </c>
      <c r="E16" s="31">
        <v>0.012325772077649606</v>
      </c>
      <c r="F16" s="31">
        <v>0.01952487608765961</v>
      </c>
      <c r="G16" s="31">
        <v>0.039521366630184726</v>
      </c>
      <c r="H16" s="31">
        <v>0.033416603405732305</v>
      </c>
      <c r="I16" s="31">
        <v>0.030530976800419298</v>
      </c>
      <c r="J16" s="31">
        <v>0.015893538955231556</v>
      </c>
      <c r="K16" s="31">
        <v>0.019578758062418284</v>
      </c>
      <c r="L16" s="31">
        <v>0.010840879154864218</v>
      </c>
      <c r="M16" s="31">
        <v>0.022505174990259093</v>
      </c>
      <c r="N16" s="31">
        <v>0.014361571251534243</v>
      </c>
      <c r="O16" s="31">
        <v>0.011440647801117457</v>
      </c>
      <c r="P16" s="31">
        <v>0.009159833405507993</v>
      </c>
      <c r="Q16" s="31">
        <v>0.006098952876334072</v>
      </c>
      <c r="R16" s="31">
        <v>0.007589627121218017</v>
      </c>
      <c r="S16" s="31">
        <v>0.008443858502039957</v>
      </c>
      <c r="T16" s="31">
        <v>0.009995635201573271</v>
      </c>
      <c r="U16" s="31">
        <v>0.010730051215094955</v>
      </c>
    </row>
    <row r="17" spans="2:21" ht="12.75">
      <c r="B17" s="42"/>
      <c r="C17" s="45" t="s">
        <v>7</v>
      </c>
      <c r="D17" s="23" t="s">
        <v>8</v>
      </c>
      <c r="E17" s="31">
        <v>7.00950967573796</v>
      </c>
      <c r="F17" s="31">
        <v>5.600141209037301</v>
      </c>
      <c r="G17" s="31">
        <v>5.318384510198417</v>
      </c>
      <c r="H17" s="31">
        <v>5.004997010547334</v>
      </c>
      <c r="I17" s="31">
        <v>4.490205719379178</v>
      </c>
      <c r="J17" s="31">
        <v>4.330280679591528</v>
      </c>
      <c r="K17" s="31">
        <v>4.373879319524626</v>
      </c>
      <c r="L17" s="31">
        <v>4.1759390696424985</v>
      </c>
      <c r="M17" s="31">
        <v>4.108392537574638</v>
      </c>
      <c r="N17" s="31">
        <v>3.664621263683304</v>
      </c>
      <c r="O17" s="31">
        <v>3.1692222848141065</v>
      </c>
      <c r="P17" s="31">
        <v>2.603417077569806</v>
      </c>
      <c r="Q17" s="31">
        <v>2.3771334546713137</v>
      </c>
      <c r="R17" s="31">
        <v>2.3575351573021956</v>
      </c>
      <c r="S17" s="31">
        <v>2.2481885851309884</v>
      </c>
      <c r="T17" s="31">
        <v>2.3481069232700604</v>
      </c>
      <c r="U17" s="31">
        <v>2.3124764576789274</v>
      </c>
    </row>
    <row r="18" spans="2:21" ht="12.75">
      <c r="B18" s="42"/>
      <c r="C18" s="23"/>
      <c r="D18" s="23"/>
      <c r="E18" s="32"/>
      <c r="F18" s="32"/>
      <c r="G18" s="32"/>
      <c r="H18" s="32"/>
      <c r="I18" s="32"/>
      <c r="J18" s="32"/>
      <c r="K18" s="32"/>
      <c r="L18" s="32"/>
      <c r="M18" s="32"/>
      <c r="N18" s="32"/>
      <c r="O18" s="32"/>
      <c r="P18" s="32"/>
      <c r="Q18" s="32"/>
      <c r="R18" s="32"/>
      <c r="S18" s="32"/>
      <c r="T18" s="32"/>
      <c r="U18" s="32"/>
    </row>
    <row r="19" spans="2:21" ht="12.75">
      <c r="B19" s="42" t="s">
        <v>2</v>
      </c>
      <c r="C19" s="45" t="s">
        <v>3</v>
      </c>
      <c r="D19" s="23" t="s">
        <v>8</v>
      </c>
      <c r="E19" s="31">
        <v>150.09562748206454</v>
      </c>
      <c r="F19" s="31">
        <v>147.96716741080834</v>
      </c>
      <c r="G19" s="31">
        <v>162.9840721420348</v>
      </c>
      <c r="H19" s="31">
        <v>172.76810638922046</v>
      </c>
      <c r="I19" s="31">
        <v>180.11316842564744</v>
      </c>
      <c r="J19" s="31">
        <v>192.58856932375124</v>
      </c>
      <c r="K19" s="31">
        <v>204.6498605691524</v>
      </c>
      <c r="L19" s="31">
        <v>217.588188020379</v>
      </c>
      <c r="M19" s="31">
        <v>241.88757513491396</v>
      </c>
      <c r="N19" s="31">
        <v>262.5240518720119</v>
      </c>
      <c r="O19" s="31">
        <v>289.3668654955155</v>
      </c>
      <c r="P19" s="31">
        <v>281.7108986479667</v>
      </c>
      <c r="Q19" s="31">
        <v>276.74411713759275</v>
      </c>
      <c r="R19" s="31">
        <v>282.8029797029692</v>
      </c>
      <c r="S19" s="31">
        <v>308.7991291291362</v>
      </c>
      <c r="T19" s="31">
        <v>332.2474400584786</v>
      </c>
      <c r="U19" s="31">
        <v>336.3481963203421</v>
      </c>
    </row>
    <row r="20" spans="2:21" ht="12.75">
      <c r="B20" s="42"/>
      <c r="C20" s="45" t="s">
        <v>4</v>
      </c>
      <c r="D20" s="23" t="s">
        <v>8</v>
      </c>
      <c r="E20" s="31">
        <v>3.845868022831075</v>
      </c>
      <c r="F20" s="31">
        <v>4.030867772744828</v>
      </c>
      <c r="G20" s="31">
        <v>4.517820408561544</v>
      </c>
      <c r="H20" s="31">
        <v>5.488510336512187</v>
      </c>
      <c r="I20" s="31">
        <v>5.297484488783073</v>
      </c>
      <c r="J20" s="31">
        <v>4.7407942889612755</v>
      </c>
      <c r="K20" s="31">
        <v>4.726249204334518</v>
      </c>
      <c r="L20" s="31">
        <v>5.158131008769838</v>
      </c>
      <c r="M20" s="31">
        <v>5.72575183446304</v>
      </c>
      <c r="N20" s="31">
        <v>6.583030908137025</v>
      </c>
      <c r="O20" s="31">
        <v>6.980750445353052</v>
      </c>
      <c r="P20" s="31">
        <v>7.17829935011036</v>
      </c>
      <c r="Q20" s="31">
        <v>6.976481980981882</v>
      </c>
      <c r="R20" s="31">
        <v>7.493439090401881</v>
      </c>
      <c r="S20" s="31">
        <v>9.0295843635356</v>
      </c>
      <c r="T20" s="31">
        <v>10.286477109158035</v>
      </c>
      <c r="U20" s="31">
        <v>10.932654371076408</v>
      </c>
    </row>
    <row r="21" spans="2:21" ht="12.75">
      <c r="B21" s="42"/>
      <c r="C21" s="45" t="s">
        <v>5</v>
      </c>
      <c r="D21" s="23" t="s">
        <v>8</v>
      </c>
      <c r="E21" s="31">
        <v>0.4774963254171535</v>
      </c>
      <c r="F21" s="31">
        <v>0.4324375001301397</v>
      </c>
      <c r="G21" s="31">
        <v>0.5726239673440541</v>
      </c>
      <c r="H21" s="31">
        <v>0.6332741420486189</v>
      </c>
      <c r="I21" s="31">
        <v>0.7728255392665743</v>
      </c>
      <c r="J21" s="31">
        <v>0.758618640039327</v>
      </c>
      <c r="K21" s="31">
        <v>0.6470247344009153</v>
      </c>
      <c r="L21" s="31">
        <v>0.6987892643189555</v>
      </c>
      <c r="M21" s="31">
        <v>0.8265478485388114</v>
      </c>
      <c r="N21" s="31">
        <v>0.8600415150395072</v>
      </c>
      <c r="O21" s="31">
        <v>1.0923143322041102</v>
      </c>
      <c r="P21" s="31">
        <v>1.068229633491336</v>
      </c>
      <c r="Q21" s="31">
        <v>0.9613132113672274</v>
      </c>
      <c r="R21" s="31">
        <v>1.14398062790625</v>
      </c>
      <c r="S21" s="31">
        <v>1.1412675395507832</v>
      </c>
      <c r="T21" s="31">
        <v>1.151326021028387</v>
      </c>
      <c r="U21" s="31">
        <v>1.3892267474929072</v>
      </c>
    </row>
    <row r="22" spans="2:21" ht="12.75">
      <c r="B22" s="42"/>
      <c r="C22" s="45" t="s">
        <v>6</v>
      </c>
      <c r="D22" s="23" t="s">
        <v>8</v>
      </c>
      <c r="E22" s="31">
        <v>0.4801207137004873</v>
      </c>
      <c r="F22" s="31">
        <v>0.23358623574995385</v>
      </c>
      <c r="G22" s="31">
        <v>0.7023819167334885</v>
      </c>
      <c r="H22" s="31">
        <v>0.7912196400504266</v>
      </c>
      <c r="I22" s="31">
        <v>0.7848450459424796</v>
      </c>
      <c r="J22" s="31">
        <v>0.7244135003449853</v>
      </c>
      <c r="K22" s="31">
        <v>0.7646488265524484</v>
      </c>
      <c r="L22" s="31">
        <v>0.6437997944508452</v>
      </c>
      <c r="M22" s="31">
        <v>0.9461821566451571</v>
      </c>
      <c r="N22" s="31">
        <v>1.0132421851112476</v>
      </c>
      <c r="O22" s="31">
        <v>1.0912135764222481</v>
      </c>
      <c r="P22" s="31">
        <v>1.0358449113369947</v>
      </c>
      <c r="Q22" s="31">
        <v>0.8030687022097842</v>
      </c>
      <c r="R22" s="31">
        <v>0.9081132380640023</v>
      </c>
      <c r="S22" s="31">
        <v>1.0662247546697503</v>
      </c>
      <c r="T22" s="31">
        <v>1.4856762423816494</v>
      </c>
      <c r="U22" s="31">
        <v>1.7382625663636284</v>
      </c>
    </row>
    <row r="23" spans="2:21" ht="12.75">
      <c r="B23" s="42"/>
      <c r="C23" s="45" t="s">
        <v>7</v>
      </c>
      <c r="D23" s="23" t="s">
        <v>8</v>
      </c>
      <c r="E23" s="31">
        <v>154.89911254401326</v>
      </c>
      <c r="F23" s="31">
        <v>152.66405891943327</v>
      </c>
      <c r="G23" s="31">
        <v>168.77689843467385</v>
      </c>
      <c r="H23" s="31">
        <v>179.68111050783168</v>
      </c>
      <c r="I23" s="31">
        <v>186.96832349963958</v>
      </c>
      <c r="J23" s="31">
        <v>198.8123957530968</v>
      </c>
      <c r="K23" s="31">
        <v>210.7877833344403</v>
      </c>
      <c r="L23" s="31">
        <v>224.0889080879186</v>
      </c>
      <c r="M23" s="31">
        <v>249.38605697456097</v>
      </c>
      <c r="N23" s="31">
        <v>270.98036648029966</v>
      </c>
      <c r="O23" s="31">
        <v>298.531143849495</v>
      </c>
      <c r="P23" s="31">
        <v>290.9932725429054</v>
      </c>
      <c r="Q23" s="31">
        <v>285.4849810321516</v>
      </c>
      <c r="R23" s="31">
        <v>292.34851265934134</v>
      </c>
      <c r="S23" s="31">
        <v>320.0362057868923</v>
      </c>
      <c r="T23" s="31">
        <v>345.17091943104674</v>
      </c>
      <c r="U23" s="31">
        <v>350.408340005275</v>
      </c>
    </row>
    <row r="24" spans="2:21" ht="12.75">
      <c r="B24" s="42"/>
      <c r="C24" s="23"/>
      <c r="D24" s="23"/>
      <c r="E24" s="32"/>
      <c r="F24" s="32"/>
      <c r="G24" s="32"/>
      <c r="H24" s="32"/>
      <c r="I24" s="32"/>
      <c r="J24" s="32"/>
      <c r="K24" s="32"/>
      <c r="L24" s="32"/>
      <c r="M24" s="32"/>
      <c r="N24" s="32"/>
      <c r="O24" s="32"/>
      <c r="P24" s="32"/>
      <c r="Q24" s="32"/>
      <c r="R24" s="32"/>
      <c r="S24" s="32"/>
      <c r="T24" s="32"/>
      <c r="U24" s="32"/>
    </row>
    <row r="25" spans="2:21" ht="12.75">
      <c r="B25" s="42" t="s">
        <v>9</v>
      </c>
      <c r="C25" s="45" t="s">
        <v>3</v>
      </c>
      <c r="D25" s="23" t="s">
        <v>8</v>
      </c>
      <c r="E25" s="33">
        <v>15406.80995445517</v>
      </c>
      <c r="F25" s="33">
        <v>15187.03115604307</v>
      </c>
      <c r="G25" s="33">
        <v>16727.480515521067</v>
      </c>
      <c r="H25" s="33">
        <v>17731.06493879338</v>
      </c>
      <c r="I25" s="33">
        <v>18484.254145296334</v>
      </c>
      <c r="J25" s="33">
        <v>19764.086623708256</v>
      </c>
      <c r="K25" s="33">
        <v>21001.654082659265</v>
      </c>
      <c r="L25" s="33">
        <v>22328.97021471301</v>
      </c>
      <c r="M25" s="33">
        <v>24822.05301148655</v>
      </c>
      <c r="N25" s="33">
        <v>26938.97599866588</v>
      </c>
      <c r="O25" s="33">
        <v>29692.61203019392</v>
      </c>
      <c r="P25" s="33">
        <v>28906.525472758447</v>
      </c>
      <c r="Q25" s="33">
        <v>28396.703942463577</v>
      </c>
      <c r="R25" s="33">
        <v>29018.347370301377</v>
      </c>
      <c r="S25" s="33">
        <v>31685.503282051995</v>
      </c>
      <c r="T25" s="33">
        <v>34091.43961408489</v>
      </c>
      <c r="U25" s="33">
        <v>34512.13487270063</v>
      </c>
    </row>
    <row r="26" spans="2:21" ht="12.75">
      <c r="B26" s="23"/>
      <c r="C26" s="45" t="s">
        <v>4</v>
      </c>
      <c r="D26" s="23" t="s">
        <v>8</v>
      </c>
      <c r="E26" s="33">
        <v>394.8956091700373</v>
      </c>
      <c r="F26" s="33">
        <v>413.8664106021954</v>
      </c>
      <c r="G26" s="33">
        <v>463.8451794416433</v>
      </c>
      <c r="H26" s="33">
        <v>563.40959198414</v>
      </c>
      <c r="I26" s="33">
        <v>543.7294740809064</v>
      </c>
      <c r="J26" s="33">
        <v>486.6377754695818</v>
      </c>
      <c r="K26" s="33">
        <v>485.1327749092778</v>
      </c>
      <c r="L26" s="33">
        <v>529.438418659319</v>
      </c>
      <c r="M26" s="33">
        <v>587.683065079763</v>
      </c>
      <c r="N26" s="33">
        <v>675.6311349586446</v>
      </c>
      <c r="O26" s="33">
        <v>716.4390443873478</v>
      </c>
      <c r="P26" s="33">
        <v>736.7118772589873</v>
      </c>
      <c r="Q26" s="33">
        <v>716.0001877186356</v>
      </c>
      <c r="R26" s="33">
        <v>769.0278261370429</v>
      </c>
      <c r="S26" s="33">
        <v>926.6352402596467</v>
      </c>
      <c r="T26" s="33">
        <v>1055.604607870614</v>
      </c>
      <c r="U26" s="33">
        <v>1121.918856419484</v>
      </c>
    </row>
    <row r="27" spans="2:21" ht="12.75">
      <c r="B27" s="23"/>
      <c r="C27" s="45" t="s">
        <v>5</v>
      </c>
      <c r="D27" s="23" t="s">
        <v>8</v>
      </c>
      <c r="E27" s="33">
        <v>49.012265921945136</v>
      </c>
      <c r="F27" s="33">
        <v>44.37735450172954</v>
      </c>
      <c r="G27" s="33">
        <v>58.76001349469577</v>
      </c>
      <c r="H27" s="33">
        <v>64.98456210670912</v>
      </c>
      <c r="I27" s="33">
        <v>79.30133929195988</v>
      </c>
      <c r="J27" s="33">
        <v>77.84296275589905</v>
      </c>
      <c r="K27" s="33">
        <v>66.3927061570668</v>
      </c>
      <c r="L27" s="33">
        <v>71.70510284256727</v>
      </c>
      <c r="M27" s="33">
        <v>84.81524641512603</v>
      </c>
      <c r="N27" s="33">
        <v>88.25065321509341</v>
      </c>
      <c r="O27" s="33">
        <v>112.08320883703492</v>
      </c>
      <c r="P27" s="33">
        <v>109.61254658613603</v>
      </c>
      <c r="Q27" s="33">
        <v>98.64332853791093</v>
      </c>
      <c r="R27" s="33">
        <v>117.38648326195771</v>
      </c>
      <c r="S27" s="33">
        <v>117.10723326948053</v>
      </c>
      <c r="T27" s="33">
        <v>118.138948539455</v>
      </c>
      <c r="U27" s="33">
        <v>142.54779064218283</v>
      </c>
    </row>
    <row r="28" spans="2:21" ht="12.75">
      <c r="B28" s="23"/>
      <c r="C28" s="45" t="s">
        <v>6</v>
      </c>
      <c r="D28" s="23" t="s">
        <v>8</v>
      </c>
      <c r="E28" s="33">
        <v>49.27374351541152</v>
      </c>
      <c r="F28" s="33">
        <v>23.98597500002378</v>
      </c>
      <c r="G28" s="33">
        <v>72.10541652223174</v>
      </c>
      <c r="H28" s="33">
        <v>81.21425322019249</v>
      </c>
      <c r="I28" s="33">
        <v>80.5573205293073</v>
      </c>
      <c r="J28" s="33">
        <v>74.34227655284604</v>
      </c>
      <c r="K28" s="33">
        <v>78.47419276842223</v>
      </c>
      <c r="L28" s="33">
        <v>66.06608430549858</v>
      </c>
      <c r="M28" s="33">
        <v>97.10282924712025</v>
      </c>
      <c r="N28" s="33">
        <v>103.9751887791174</v>
      </c>
      <c r="O28" s="33">
        <v>111.97230028458702</v>
      </c>
      <c r="P28" s="33">
        <v>106.2890753600464</v>
      </c>
      <c r="Q28" s="33">
        <v>82.4026748290673</v>
      </c>
      <c r="R28" s="33">
        <v>93.18196078418265</v>
      </c>
      <c r="S28" s="33">
        <v>109.40539664408007</v>
      </c>
      <c r="T28" s="33">
        <v>152.44357310623053</v>
      </c>
      <c r="U28" s="33">
        <v>178.36020755919085</v>
      </c>
    </row>
    <row r="29" spans="2:21" ht="12.75">
      <c r="B29" s="23"/>
      <c r="C29" s="45" t="s">
        <v>7</v>
      </c>
      <c r="D29" s="23" t="s">
        <v>8</v>
      </c>
      <c r="E29" s="33">
        <v>15899.991573062563</v>
      </c>
      <c r="F29" s="33">
        <v>15669.26089614702</v>
      </c>
      <c r="G29" s="33">
        <v>17322.191124979643</v>
      </c>
      <c r="H29" s="33">
        <v>18440.673346104424</v>
      </c>
      <c r="I29" s="33">
        <v>19187.842279198514</v>
      </c>
      <c r="J29" s="33">
        <v>20402.909638486577</v>
      </c>
      <c r="K29" s="33">
        <v>21631.65375649403</v>
      </c>
      <c r="L29" s="33">
        <v>22996.179820520396</v>
      </c>
      <c r="M29" s="33">
        <v>25591.654152228555</v>
      </c>
      <c r="N29" s="33">
        <v>27806.83297561873</v>
      </c>
      <c r="O29" s="33">
        <v>30633.106583702884</v>
      </c>
      <c r="P29" s="33">
        <v>29859.13897196362</v>
      </c>
      <c r="Q29" s="33">
        <v>29293.75013354919</v>
      </c>
      <c r="R29" s="33">
        <v>29997.94364048456</v>
      </c>
      <c r="S29" s="33">
        <v>32838.651152225204</v>
      </c>
      <c r="T29" s="33">
        <v>35417.6267436012</v>
      </c>
      <c r="U29" s="33">
        <v>35954.96172732149</v>
      </c>
    </row>
    <row r="30" spans="2:4" ht="12.75">
      <c r="B30" s="23"/>
      <c r="C30" s="23"/>
      <c r="D30" s="23"/>
    </row>
    <row r="31" spans="2:4" ht="12.75">
      <c r="B31" s="23"/>
      <c r="C31" s="23"/>
      <c r="D31" s="23"/>
    </row>
    <row r="32" spans="2:21" ht="12.75">
      <c r="B32" s="23"/>
      <c r="C32" s="45" t="s">
        <v>3</v>
      </c>
      <c r="D32" s="23" t="s">
        <v>16</v>
      </c>
      <c r="E32" s="24">
        <f aca="true" t="shared" si="0" ref="E32:U32">E25/E$29</f>
        <v>0.9689822716986258</v>
      </c>
      <c r="F32" s="24">
        <f t="shared" si="0"/>
        <v>0.9692244743833114</v>
      </c>
      <c r="G32" s="24">
        <f t="shared" si="0"/>
        <v>0.9656677030539764</v>
      </c>
      <c r="H32" s="24">
        <f t="shared" si="0"/>
        <v>0.9615193873893467</v>
      </c>
      <c r="I32" s="24">
        <f t="shared" si="0"/>
        <v>0.9633315657037197</v>
      </c>
      <c r="J32" s="24">
        <f t="shared" si="0"/>
        <v>0.9686896121142794</v>
      </c>
      <c r="K32" s="24">
        <f t="shared" si="0"/>
        <v>0.9708760282072454</v>
      </c>
      <c r="L32" s="24">
        <f t="shared" si="0"/>
        <v>0.9709860676418954</v>
      </c>
      <c r="M32" s="24">
        <f t="shared" si="0"/>
        <v>0.9699276515631177</v>
      </c>
      <c r="N32" s="24">
        <f t="shared" si="0"/>
        <v>0.96878979430294</v>
      </c>
      <c r="O32" s="24">
        <f t="shared" si="0"/>
        <v>0.9692981007022867</v>
      </c>
      <c r="P32" s="24">
        <f t="shared" si="0"/>
        <v>0.9680964176462142</v>
      </c>
      <c r="Q32" s="24">
        <f t="shared" si="0"/>
        <v>0.9693775570899591</v>
      </c>
      <c r="R32" s="24">
        <f t="shared" si="0"/>
        <v>0.9673445526158954</v>
      </c>
      <c r="S32" s="24">
        <f t="shared" si="0"/>
        <v>0.9648844325295904</v>
      </c>
      <c r="T32" s="24">
        <f t="shared" si="0"/>
        <v>0.9625557313843479</v>
      </c>
      <c r="U32" s="24">
        <f t="shared" si="0"/>
        <v>0.9598712726893412</v>
      </c>
    </row>
    <row r="33" spans="2:21" ht="12.75">
      <c r="B33" s="23"/>
      <c r="C33" s="45" t="s">
        <v>4</v>
      </c>
      <c r="D33" s="23" t="s">
        <v>16</v>
      </c>
      <c r="E33" s="24">
        <f aca="true" t="shared" si="1" ref="E33:U33">E26/E$29</f>
        <v>0.024836214997689763</v>
      </c>
      <c r="F33" s="24">
        <f t="shared" si="1"/>
        <v>0.026412631287794995</v>
      </c>
      <c r="G33" s="24">
        <f t="shared" si="1"/>
        <v>0.026777511926464697</v>
      </c>
      <c r="H33" s="24">
        <f t="shared" si="1"/>
        <v>0.030552549866795387</v>
      </c>
      <c r="I33" s="24">
        <f t="shared" si="1"/>
        <v>0.028337186962932356</v>
      </c>
      <c r="J33" s="24">
        <f t="shared" si="1"/>
        <v>0.023851391007075944</v>
      </c>
      <c r="K33" s="24">
        <f t="shared" si="1"/>
        <v>0.02242698502714506</v>
      </c>
      <c r="L33" s="24">
        <f t="shared" si="1"/>
        <v>0.02302288566150802</v>
      </c>
      <c r="M33" s="24">
        <f t="shared" si="1"/>
        <v>0.022963856169046688</v>
      </c>
      <c r="N33" s="24">
        <f t="shared" si="1"/>
        <v>0.024297306189131417</v>
      </c>
      <c r="O33" s="24">
        <f t="shared" si="1"/>
        <v>0.02338773713432318</v>
      </c>
      <c r="P33" s="24">
        <f t="shared" si="1"/>
        <v>0.024672910962058432</v>
      </c>
      <c r="Q33" s="24">
        <f t="shared" si="1"/>
        <v>0.024442080117923298</v>
      </c>
      <c r="R33" s="24">
        <f t="shared" si="1"/>
        <v>0.025636018100226712</v>
      </c>
      <c r="S33" s="24">
        <f t="shared" si="1"/>
        <v>0.02821782283213104</v>
      </c>
      <c r="T33" s="24">
        <f t="shared" si="1"/>
        <v>0.029804498633193347</v>
      </c>
      <c r="U33" s="24">
        <f t="shared" si="1"/>
        <v>0.031203450164347116</v>
      </c>
    </row>
    <row r="34" spans="2:21" ht="12.75">
      <c r="B34" s="23"/>
      <c r="C34" s="45" t="s">
        <v>5</v>
      </c>
      <c r="D34" s="23" t="s">
        <v>16</v>
      </c>
      <c r="E34" s="24">
        <f aca="true" t="shared" si="2" ref="E34:U34">E27/E$29</f>
        <v>0.003082534081652012</v>
      </c>
      <c r="F34" s="24">
        <f t="shared" si="2"/>
        <v>0.00283212812626291</v>
      </c>
      <c r="G34" s="24">
        <f t="shared" si="2"/>
        <v>0.003392181339574316</v>
      </c>
      <c r="H34" s="24">
        <f t="shared" si="2"/>
        <v>0.003523979894174366</v>
      </c>
      <c r="I34" s="24">
        <f t="shared" si="2"/>
        <v>0.004132895097742712</v>
      </c>
      <c r="J34" s="24">
        <f t="shared" si="2"/>
        <v>0.003815287335736747</v>
      </c>
      <c r="K34" s="24">
        <f t="shared" si="2"/>
        <v>0.003069238575304723</v>
      </c>
      <c r="L34" s="24">
        <f t="shared" si="2"/>
        <v>0.0031181310723001907</v>
      </c>
      <c r="M34" s="24">
        <f t="shared" si="2"/>
        <v>0.0033141760165487466</v>
      </c>
      <c r="N34" s="24">
        <f t="shared" si="2"/>
        <v>0.003173703862373408</v>
      </c>
      <c r="O34" s="24">
        <f t="shared" si="2"/>
        <v>0.003658891354384028</v>
      </c>
      <c r="P34" s="24">
        <f t="shared" si="2"/>
        <v>0.0036709881918918445</v>
      </c>
      <c r="Q34" s="24">
        <f t="shared" si="2"/>
        <v>0.0033673847864544287</v>
      </c>
      <c r="R34" s="24">
        <f t="shared" si="2"/>
        <v>0.003913151003575309</v>
      </c>
      <c r="S34" s="24">
        <f t="shared" si="2"/>
        <v>0.0035661401781280273</v>
      </c>
      <c r="T34" s="24">
        <f t="shared" si="2"/>
        <v>0.0033355975372008468</v>
      </c>
      <c r="U34" s="24">
        <f t="shared" si="2"/>
        <v>0.003964620842131602</v>
      </c>
    </row>
    <row r="35" spans="2:21" ht="12.75">
      <c r="B35" s="23"/>
      <c r="C35" s="45" t="s">
        <v>6</v>
      </c>
      <c r="D35" s="23" t="s">
        <v>16</v>
      </c>
      <c r="E35" s="24">
        <f aca="true" t="shared" si="3" ref="E35:U35">E28/E$29</f>
        <v>0.0030989792220324237</v>
      </c>
      <c r="F35" s="24">
        <f t="shared" si="3"/>
        <v>0.001530766202630642</v>
      </c>
      <c r="G35" s="24">
        <f t="shared" si="3"/>
        <v>0.004162603679984305</v>
      </c>
      <c r="H35" s="24">
        <f t="shared" si="3"/>
        <v>0.004404082849683411</v>
      </c>
      <c r="I35" s="24">
        <f t="shared" si="3"/>
        <v>0.0041983522356049</v>
      </c>
      <c r="J35" s="24">
        <f t="shared" si="3"/>
        <v>0.003643709542908142</v>
      </c>
      <c r="K35" s="24">
        <f t="shared" si="3"/>
        <v>0.0036277481903048453</v>
      </c>
      <c r="L35" s="24">
        <f t="shared" si="3"/>
        <v>0.002872915624296224</v>
      </c>
      <c r="M35" s="24">
        <f t="shared" si="3"/>
        <v>0.0037943162512871177</v>
      </c>
      <c r="N35" s="24">
        <f t="shared" si="3"/>
        <v>0.0037391956455553113</v>
      </c>
      <c r="O35" s="24">
        <f t="shared" si="3"/>
        <v>0.003655270809006273</v>
      </c>
      <c r="P35" s="24">
        <f t="shared" si="3"/>
        <v>0.0035596831998353008</v>
      </c>
      <c r="Q35" s="24">
        <f t="shared" si="3"/>
        <v>0.0028129780056631998</v>
      </c>
      <c r="R35" s="24">
        <f t="shared" si="3"/>
        <v>0.003106278280302732</v>
      </c>
      <c r="S35" s="24">
        <f t="shared" si="3"/>
        <v>0.003331604460150507</v>
      </c>
      <c r="T35" s="24">
        <f t="shared" si="3"/>
        <v>0.004304172445257702</v>
      </c>
      <c r="U35" s="24">
        <f t="shared" si="3"/>
        <v>0.00496065630418008</v>
      </c>
    </row>
    <row r="37" s="5" customFormat="1" 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Jenny Thomas</dc:creator>
  <cp:keywords/>
  <dc:description/>
  <cp:lastModifiedBy> </cp:lastModifiedBy>
  <dcterms:created xsi:type="dcterms:W3CDTF">2008-09-05T13:17:32Z</dcterms:created>
  <dcterms:modified xsi:type="dcterms:W3CDTF">2008-10-29T12:15:13Z</dcterms:modified>
  <cp:category/>
  <cp:version/>
  <cp:contentType/>
  <cp:contentStatus/>
</cp:coreProperties>
</file>